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28800" windowHeight="12435" activeTab="2"/>
  </bookViews>
  <sheets>
    <sheet name="Таб№1-1 (Числен)" sheetId="13" r:id="rId1"/>
    <sheet name="Таб№1-2 (ФОТ)" sheetId="4" r:id="rId2"/>
    <sheet name="Таб№2" sheetId="11" r:id="rId3"/>
    <sheet name="Таб№3" sheetId="12" r:id="rId4"/>
    <sheet name="Таб№4 (грант)" sheetId="5" r:id="rId5"/>
    <sheet name="Таб№5-1" sheetId="3" r:id="rId6"/>
    <sheet name="Таб№5-2" sheetId="9" r:id="rId7"/>
    <sheet name="Таб№6" sheetId="6" r:id="rId8"/>
  </sheets>
  <definedNames>
    <definedName name="_xlnm.Print_Area" localSheetId="0">'Таб№1-1 (Числен)'!$A$1:$N$34</definedName>
    <definedName name="_xlnm.Print_Area" localSheetId="1">'Таб№1-2 (ФОТ)'!$A$1:$N$19</definedName>
    <definedName name="_xlnm.Print_Area" localSheetId="4">'Таб№4 (грант)'!$A$1:$E$64</definedName>
    <definedName name="_xlnm.Print_Area" localSheetId="5">'Таб№5-1'!$A$1:$M$14</definedName>
    <definedName name="_xlnm.Print_Area" localSheetId="6">'Таб№5-2'!$A$1:$J$14</definedName>
    <definedName name="_xlnm.Print_Area" localSheetId="7">Таб№6!$A$1:$G$310</definedName>
  </definedNames>
  <calcPr calcId="125725"/>
</workbook>
</file>

<file path=xl/calcChain.xml><?xml version="1.0" encoding="utf-8"?>
<calcChain xmlns="http://schemas.openxmlformats.org/spreadsheetml/2006/main">
  <c r="C20" i="11"/>
  <c r="D20"/>
  <c r="E20"/>
  <c r="N8" i="4"/>
  <c r="L8"/>
  <c r="J8"/>
  <c r="H8"/>
  <c r="F8"/>
  <c r="D8"/>
  <c r="K16"/>
  <c r="K15"/>
  <c r="G16"/>
  <c r="G15"/>
  <c r="C16"/>
  <c r="C15"/>
  <c r="M14"/>
  <c r="N14"/>
  <c r="I14"/>
  <c r="J14"/>
  <c r="L14"/>
  <c r="D14"/>
  <c r="E14"/>
  <c r="F14"/>
  <c r="H14"/>
  <c r="D6" i="11"/>
  <c r="E6"/>
  <c r="C6"/>
  <c r="H9" i="12"/>
  <c r="I9"/>
  <c r="I8" s="1"/>
  <c r="J9"/>
  <c r="K9"/>
  <c r="D9"/>
  <c r="E9"/>
  <c r="E8" s="1"/>
  <c r="F9"/>
  <c r="G9"/>
  <c r="G8" s="1"/>
  <c r="C9"/>
  <c r="C8" s="1"/>
  <c r="K8"/>
  <c r="J8"/>
  <c r="H8"/>
  <c r="D8"/>
  <c r="F8"/>
  <c r="J13"/>
  <c r="K13"/>
  <c r="G13"/>
  <c r="H13"/>
  <c r="I13"/>
  <c r="D13"/>
  <c r="E13"/>
  <c r="F13"/>
  <c r="C13"/>
  <c r="K14" i="4" l="1"/>
  <c r="G14"/>
  <c r="C14"/>
  <c r="C24" i="13"/>
  <c r="K21"/>
  <c r="C23"/>
  <c r="K22"/>
  <c r="G22"/>
  <c r="C22"/>
  <c r="N21"/>
  <c r="M21"/>
  <c r="L21"/>
  <c r="J21"/>
  <c r="I21"/>
  <c r="H21"/>
  <c r="F21"/>
  <c r="E21"/>
  <c r="D21"/>
  <c r="C21"/>
  <c r="K20"/>
  <c r="G20"/>
  <c r="C20"/>
  <c r="K19"/>
  <c r="G19"/>
  <c r="C19"/>
  <c r="C18"/>
  <c r="K17"/>
  <c r="G17"/>
  <c r="C17"/>
  <c r="K16"/>
  <c r="G16"/>
  <c r="C16"/>
  <c r="N15"/>
  <c r="M15"/>
  <c r="L15"/>
  <c r="J15"/>
  <c r="I15"/>
  <c r="H15"/>
  <c r="G15"/>
  <c r="F15"/>
  <c r="E15"/>
  <c r="D15"/>
  <c r="K14"/>
  <c r="G14"/>
  <c r="C14"/>
  <c r="K13"/>
  <c r="G13"/>
  <c r="C13"/>
  <c r="K12"/>
  <c r="G12"/>
  <c r="G9" s="1"/>
  <c r="C12"/>
  <c r="K11"/>
  <c r="G11"/>
  <c r="C11"/>
  <c r="K10"/>
  <c r="K9" s="1"/>
  <c r="G10"/>
  <c r="C10"/>
  <c r="N9"/>
  <c r="M9"/>
  <c r="L9"/>
  <c r="J9"/>
  <c r="I9"/>
  <c r="H9"/>
  <c r="F9"/>
  <c r="E9"/>
  <c r="D9"/>
  <c r="L16" i="3"/>
  <c r="K16"/>
  <c r="J16"/>
  <c r="I16"/>
  <c r="A143" i="6"/>
  <c r="C15" i="13" l="1"/>
  <c r="K15"/>
  <c r="C9"/>
  <c r="G21"/>
  <c r="E19" i="11"/>
  <c r="E13" s="1"/>
  <c r="D19"/>
  <c r="D13" s="1"/>
  <c r="C19"/>
  <c r="C13" s="1"/>
  <c r="C13" i="4"/>
  <c r="E8"/>
  <c r="C8" s="1"/>
  <c r="C12"/>
  <c r="C10"/>
  <c r="C9"/>
  <c r="C11"/>
  <c r="G13"/>
  <c r="G12"/>
  <c r="I8"/>
  <c r="G8"/>
  <c r="G11"/>
  <c r="G10"/>
  <c r="G9"/>
  <c r="K12"/>
  <c r="K9"/>
  <c r="M8"/>
  <c r="K8" s="1"/>
  <c r="K11"/>
  <c r="K10"/>
  <c r="K13"/>
</calcChain>
</file>

<file path=xl/sharedStrings.xml><?xml version="1.0" encoding="utf-8"?>
<sst xmlns="http://schemas.openxmlformats.org/spreadsheetml/2006/main" count="1379" uniqueCount="626">
  <si>
    <t>ВСЕГО</t>
  </si>
  <si>
    <t>Кол-во этажей</t>
  </si>
  <si>
    <t>Год строительства</t>
  </si>
  <si>
    <t>Место расположения, полный адрес</t>
  </si>
  <si>
    <t>№ п/п</t>
  </si>
  <si>
    <t>ИНФОРМАЦИЯ</t>
  </si>
  <si>
    <t>х</t>
  </si>
  <si>
    <t>Общая площадь территории НИИ  
(м2)</t>
  </si>
  <si>
    <t>Общая площадь зданий
 (м2)</t>
  </si>
  <si>
    <t>Полезная площадь зданий
 (м2)</t>
  </si>
  <si>
    <t>Площадь находящая в аренде прочих организаций 
(м2)</t>
  </si>
  <si>
    <t>Наименование здания, сооружения 
(отдельно по каждому зданию и сооружению НИИ)</t>
  </si>
  <si>
    <t>Год последнего проведения  строительно-монтажных работ и их наименование</t>
  </si>
  <si>
    <t>млн.сум</t>
  </si>
  <si>
    <t>Наименование показателей</t>
  </si>
  <si>
    <t>Всего</t>
  </si>
  <si>
    <t>1.1</t>
  </si>
  <si>
    <t>1.2</t>
  </si>
  <si>
    <t>2</t>
  </si>
  <si>
    <t>2.1</t>
  </si>
  <si>
    <t>2.2</t>
  </si>
  <si>
    <t>3</t>
  </si>
  <si>
    <t>3.1</t>
  </si>
  <si>
    <t>3.2</t>
  </si>
  <si>
    <t>Направления (направления) полученных грантов</t>
  </si>
  <si>
    <t>Таблица №4</t>
  </si>
  <si>
    <t>Год производства</t>
  </si>
  <si>
    <t>Состояние</t>
  </si>
  <si>
    <t>Таблица №6</t>
  </si>
  <si>
    <t>Наименование лабораторного оборудования</t>
  </si>
  <si>
    <t>Назначение оборудования</t>
  </si>
  <si>
    <t>Страна-производитель</t>
  </si>
  <si>
    <t>Количество</t>
  </si>
  <si>
    <t>Кол-во служебных комнат и помещений</t>
  </si>
  <si>
    <t>Кол-во лабораторных комнат и помещений</t>
  </si>
  <si>
    <t>Кол-во производ. комнат и помещений</t>
  </si>
  <si>
    <t>Примечание (состояние зданий, сооружений)</t>
  </si>
  <si>
    <t>Площадь лабораторных комнат и помещений
(м2)</t>
  </si>
  <si>
    <t>Площадь производ. комнат и помещений 
(м2)</t>
  </si>
  <si>
    <t>Площадь служебных комнат и помещений 
(м2)</t>
  </si>
  <si>
    <t>научный персонал</t>
  </si>
  <si>
    <t xml:space="preserve">административно-управленческий персонал </t>
  </si>
  <si>
    <t>научно-вспомогательный персонал</t>
  </si>
  <si>
    <t>инженерно-технический персонал</t>
  </si>
  <si>
    <t>младший обслуживающий персонал</t>
  </si>
  <si>
    <t>доктор наук</t>
  </si>
  <si>
    <t>кандидат наук</t>
  </si>
  <si>
    <t>имеющих ученую степень PhD</t>
  </si>
  <si>
    <t>Средний возраст научных работников</t>
  </si>
  <si>
    <t>Количество научных работников преподающих в ВУЗах</t>
  </si>
  <si>
    <t>I.</t>
  </si>
  <si>
    <t>Научно-технические проекты реализуемые в рамках Государственных научно-технических программ</t>
  </si>
  <si>
    <t>Прикладные исследования</t>
  </si>
  <si>
    <t>Фундаментальные исследования</t>
  </si>
  <si>
    <t>Инновационные разработки</t>
  </si>
  <si>
    <t>II.</t>
  </si>
  <si>
    <t>Гранты международных финансовых и других институтов, иностранных правительственных организаций на научно-исследовательские работы</t>
  </si>
  <si>
    <t>III.</t>
  </si>
  <si>
    <t>Заказы хозяйствующих субъектов на научно-исследовательские работы</t>
  </si>
  <si>
    <t>2.</t>
  </si>
  <si>
    <t>3.</t>
  </si>
  <si>
    <t>4.</t>
  </si>
  <si>
    <t>5.</t>
  </si>
  <si>
    <t>6.</t>
  </si>
  <si>
    <t>1.</t>
  </si>
  <si>
    <t>в том числе содержание за счет</t>
  </si>
  <si>
    <t>бюджета</t>
  </si>
  <si>
    <t>внебюджета</t>
  </si>
  <si>
    <t>7.</t>
  </si>
  <si>
    <t>(наименование уникальных научных объектов)</t>
  </si>
  <si>
    <t>Директор</t>
  </si>
  <si>
    <t>М.П.</t>
  </si>
  <si>
    <t>№
п/п</t>
  </si>
  <si>
    <t>Показатели</t>
  </si>
  <si>
    <t>Доходы всего</t>
  </si>
  <si>
    <t>в т.ч.</t>
  </si>
  <si>
    <t>2.3</t>
  </si>
  <si>
    <t>2.4</t>
  </si>
  <si>
    <t>Расход всего</t>
  </si>
  <si>
    <t>Заработная плата</t>
  </si>
  <si>
    <t>3.3</t>
  </si>
  <si>
    <t>3.4</t>
  </si>
  <si>
    <t>3.5</t>
  </si>
  <si>
    <t>3.6</t>
  </si>
  <si>
    <t>Содержание уникальных научных объектов</t>
  </si>
  <si>
    <t>Реализация научно-технических проектов в рамках ГНТП</t>
  </si>
  <si>
    <t>Бюджетные расходы всего, в том числе,</t>
  </si>
  <si>
    <t>1.3</t>
  </si>
  <si>
    <t>….</t>
  </si>
  <si>
    <t>…..</t>
  </si>
  <si>
    <t>Таблица №2</t>
  </si>
  <si>
    <t>Уникальные научные объекты, в том числе,</t>
  </si>
  <si>
    <t>Показатели 
2017 года
(тыс. сум)</t>
  </si>
  <si>
    <t>Внебюджетные показатели</t>
  </si>
  <si>
    <t xml:space="preserve">о бюджетных и внебюджетных расходах  ____________________________________ (наименование НИИ) </t>
  </si>
  <si>
    <t>Показатели 
2016 года
(тыс. сум)</t>
  </si>
  <si>
    <t>Остаток на начало года</t>
  </si>
  <si>
    <t>Остаток средств</t>
  </si>
  <si>
    <t>заработная плата</t>
  </si>
  <si>
    <t>единый социальный платеж</t>
  </si>
  <si>
    <t>коммунальные расходы</t>
  </si>
  <si>
    <t>приобретение научно-лабораторного оборудования</t>
  </si>
  <si>
    <t>приобретение других оборудований</t>
  </si>
  <si>
    <t>Общая площадь опытных сельхоз. земель 
(м2)</t>
  </si>
  <si>
    <t>бюджет</t>
  </si>
  <si>
    <t>внебюджет</t>
  </si>
  <si>
    <t>Расходы, всего</t>
  </si>
  <si>
    <t>Заработная плата и приравненные к нему платежи</t>
  </si>
  <si>
    <t>Материальное стимулирование</t>
  </si>
  <si>
    <t>Единый социальный платеж</t>
  </si>
  <si>
    <t>Другие (прочие) расходы</t>
  </si>
  <si>
    <t xml:space="preserve">Командировочные </t>
  </si>
  <si>
    <t>в пределах республики</t>
  </si>
  <si>
    <t>зарубежные</t>
  </si>
  <si>
    <t>Коммунальные расходы</t>
  </si>
  <si>
    <t>Текущие содержание зданий и сооружений и автомобильных средств</t>
  </si>
  <si>
    <t>Приобретение товарно-материальных запасов</t>
  </si>
  <si>
    <t>Приобретение основных активов, в том числе</t>
  </si>
  <si>
    <t>компьютерные технологии</t>
  </si>
  <si>
    <t>лабораторные оборудования</t>
  </si>
  <si>
    <t>прочих оборудований</t>
  </si>
  <si>
    <t>Прочие затраты</t>
  </si>
  <si>
    <t>Объем выделенных средств</t>
  </si>
  <si>
    <t>2016 году</t>
  </si>
  <si>
    <t>2017 году</t>
  </si>
  <si>
    <t>2016 год</t>
  </si>
  <si>
    <t>2017 год</t>
  </si>
  <si>
    <t>2018 год</t>
  </si>
  <si>
    <t>Количество штатных единиц на конец года, всего, в т.ч.</t>
  </si>
  <si>
    <t>Количество работников (физ.лицо) на конец года, всего, в т.ч.</t>
  </si>
  <si>
    <t>Количество сотрудников имеющих научную степень на конец года - всего, в т.ч.</t>
  </si>
  <si>
    <t>гранта
(за счет бюджета)</t>
  </si>
  <si>
    <t>базовой докторантуре</t>
  </si>
  <si>
    <t>докторантуре</t>
  </si>
  <si>
    <t>Количество учащихся в:</t>
  </si>
  <si>
    <t>2018 году</t>
  </si>
  <si>
    <t>Показатели 
2018 года
(тыс. сум)</t>
  </si>
  <si>
    <t>Обучение докторантов (научных докторантов)</t>
  </si>
  <si>
    <t>Содержание НИИ (базовое финансирования)</t>
  </si>
  <si>
    <t>Таблица №3</t>
  </si>
  <si>
    <t>грант (за счет бюджета)</t>
  </si>
  <si>
    <t>Показатели 2016 года 
(тыс. сум)</t>
  </si>
  <si>
    <t>Показатели 2017 года
(тыс. сум)</t>
  </si>
  <si>
    <t>Показатели 2018 года
(тыс. сум)</t>
  </si>
  <si>
    <t>Таблица №5/1</t>
  </si>
  <si>
    <t>Таблица №5/2</t>
  </si>
  <si>
    <t>Таблица №1-1</t>
  </si>
  <si>
    <t>Таблица №1-2</t>
  </si>
  <si>
    <t>Фонд оплаты труда, всего, в т.ч.</t>
  </si>
  <si>
    <t>в том числе за счет</t>
  </si>
  <si>
    <t>Стипендиальный фонд учащихся в:</t>
  </si>
  <si>
    <t>от вознаграждения (денежная компенсация) за использования патентов (роялти)</t>
  </si>
  <si>
    <t>приобретение программных продуктов</t>
  </si>
  <si>
    <t>приобетерине научной литературы</t>
  </si>
  <si>
    <t>покрытие расходов по оценке, а также регистрации и поддержанию за рубежом прав на интеллектуальную собственность (патентов)</t>
  </si>
  <si>
    <t>денежная вознаграждения за выступления в научных конференциях (семинарах, лекциях и и.т.п.) проведенных зарубежом</t>
  </si>
  <si>
    <t>от продажи прав на интеллектуальную собственность (патентов)</t>
  </si>
  <si>
    <t>оплата расходов по обеспечению свободного доступа к ведущим электронным научным базам данных</t>
  </si>
  <si>
    <t>оплата расходов по подготовке к публикации научных результатов в международных изданиях</t>
  </si>
  <si>
    <t>оплата расходов по подготовке к публикации научных результатов в отечественных изданиях</t>
  </si>
  <si>
    <t>покрытие расходов научных стажировок ученых в ведущих зарубежных научных организациях</t>
  </si>
  <si>
    <t>покрытие расходов (оплата труда, транспортные расходы и другие) привлекаемых зарубежных высококвалифицированных ученых и специалистов для проведения исследований</t>
  </si>
  <si>
    <t>-</t>
  </si>
  <si>
    <t>прочее</t>
  </si>
  <si>
    <t xml:space="preserve"> Генратор водорода 10.400 осч</t>
  </si>
  <si>
    <t xml:space="preserve">10BASE-TX/FX FIBER CONVERTER  </t>
  </si>
  <si>
    <t>Агр.вак.АВП-05</t>
  </si>
  <si>
    <t>Ампервольтметр  Ф-30</t>
  </si>
  <si>
    <t>Анализатор АМАОЗФ1</t>
  </si>
  <si>
    <t>Аппарат  АСД-4</t>
  </si>
  <si>
    <t>Атомно-адсорбционный спектрометр</t>
  </si>
  <si>
    <t>Батарея Аккумуляторная</t>
  </si>
  <si>
    <t>Батарея аккумуляторная -2</t>
  </si>
  <si>
    <t>Батарея аккумуляторная -3</t>
  </si>
  <si>
    <t xml:space="preserve">Вакуум универ.пост.ВУП-4 </t>
  </si>
  <si>
    <t>Вакуум. Пост.   ВУП-4</t>
  </si>
  <si>
    <t>Вакуумметр</t>
  </si>
  <si>
    <t>Вакуумметр 13ВТЗ-003</t>
  </si>
  <si>
    <t>Вакуумный насос 3ВНР 1Д</t>
  </si>
  <si>
    <t>Вакуумный пост ВУП-4</t>
  </si>
  <si>
    <t>Вертик. фрезерный станок ВМ-127</t>
  </si>
  <si>
    <t>Весы FA 1204C</t>
  </si>
  <si>
    <t>Весы ВТ-100</t>
  </si>
  <si>
    <t>Весы ВТ-1000</t>
  </si>
  <si>
    <t>Весы ВТ-50</t>
  </si>
  <si>
    <t>Весы Тип.PRLT T1 №40811</t>
  </si>
  <si>
    <t>Водонагреватель аккумуляционный электрический 10 л ЭВН Р-10 Н</t>
  </si>
  <si>
    <t>Волтметр В721А-2</t>
  </si>
  <si>
    <t>ВолтметрВ721А-1</t>
  </si>
  <si>
    <t>Вольт м. В7-15</t>
  </si>
  <si>
    <t>Вольт. В7 – 13</t>
  </si>
  <si>
    <t>Вольт. В7-23</t>
  </si>
  <si>
    <t>Вольт.В7-20</t>
  </si>
  <si>
    <t>Вольтм. В7-29</t>
  </si>
  <si>
    <t>Вольтм. Щ-1413</t>
  </si>
  <si>
    <t>Вольтм. Щ68003</t>
  </si>
  <si>
    <t>Вольтметр     В7-35</t>
  </si>
  <si>
    <t>Вольтметр В3-48А</t>
  </si>
  <si>
    <t>Вольтметр В6-9</t>
  </si>
  <si>
    <t xml:space="preserve">Вольтметр В7 – 21 </t>
  </si>
  <si>
    <t xml:space="preserve">Вольтметр В7 – 28 </t>
  </si>
  <si>
    <t>Вольтметр В7-21</t>
  </si>
  <si>
    <t>Вольтметр В7-21А</t>
  </si>
  <si>
    <t>Вольтметр В7-23</t>
  </si>
  <si>
    <t>Вольтметр В7-30</t>
  </si>
  <si>
    <t>Вольтметр В7-35</t>
  </si>
  <si>
    <t>Вольтметр ВК2-22</t>
  </si>
  <si>
    <t>Вольтметр Ф210-0.5/12</t>
  </si>
  <si>
    <t>Восьмиканальный терморегулятор ОВЕН ТРМ148-ССССРРРР</t>
  </si>
  <si>
    <t xml:space="preserve">Гелиосистема горячего водоснабжения Тип SUV-10C  с резервной панелью </t>
  </si>
  <si>
    <t>Генер. Г3-118</t>
  </si>
  <si>
    <t>Генер. Г5-54</t>
  </si>
  <si>
    <t>Генер. Г6-28</t>
  </si>
  <si>
    <t>Генератор     Г5-56</t>
  </si>
  <si>
    <t>Генератор     Г5-75</t>
  </si>
  <si>
    <t>Генератор Г2-57</t>
  </si>
  <si>
    <t>Генератор Г3-109</t>
  </si>
  <si>
    <t>Генератор Г3-112/1, 86 г</t>
  </si>
  <si>
    <t>генератор Г-3-41</t>
  </si>
  <si>
    <t>Генератор Г4-117</t>
  </si>
  <si>
    <t>Генератор Г4-153, 86 г</t>
  </si>
  <si>
    <t>Генератор Г5-54</t>
  </si>
  <si>
    <t>Генератор Г5-56</t>
  </si>
  <si>
    <t>генератор Г5-75</t>
  </si>
  <si>
    <t>Генератор импульсов Г5-54, 82 г.</t>
  </si>
  <si>
    <t>Генератор сигнолов Г5-63</t>
  </si>
  <si>
    <t>Горизонтально фрезери станок</t>
  </si>
  <si>
    <t>Давод-пол.станок</t>
  </si>
  <si>
    <t>Двигатель Стирлинга Д0402</t>
  </si>
  <si>
    <t>Диапроектор “Пеленг-700”</t>
  </si>
  <si>
    <t>Дизельная станция УСТР</t>
  </si>
  <si>
    <t>Ивентор 5кВТ</t>
  </si>
  <si>
    <t>Изгот пор опр приг норм образ</t>
  </si>
  <si>
    <t>Изм. Прибор БПС-75</t>
  </si>
  <si>
    <t>Измерит Ш1-8</t>
  </si>
  <si>
    <t>Измеритель Л2-28</t>
  </si>
  <si>
    <t>Измерительное оборудование</t>
  </si>
  <si>
    <t>Измерительное оборудование Щ 301-1 Прибор комбинированный цифровой</t>
  </si>
  <si>
    <t>Измеритель-регулятор микропроцессорный 2ТРМ1 двухканальный</t>
  </si>
  <si>
    <t>Измеритель-регулятор микропроцессорный 2ТРМ-1-I-1У.Р.Р двухканальный</t>
  </si>
  <si>
    <t>Измеритель-регулятор микропроцессорный 2ТРМ-1-Ш-1-У.Р.Р двухканальный -1</t>
  </si>
  <si>
    <t>Измеритель-регулятор микропроцессорный 2ТРМ-1-Ш-1-У.Р.Р двухканальный -2</t>
  </si>
  <si>
    <t>Картер двигателя Стирлинга</t>
  </si>
  <si>
    <t>Комплектующих частей фотометрического шара с диаметром 180 мм</t>
  </si>
  <si>
    <t>Компрессор AZIA</t>
  </si>
  <si>
    <t>Лазер ЛГ-75</t>
  </si>
  <si>
    <t>Масспектрометр МИК</t>
  </si>
  <si>
    <t>Микро вольтметр      Ф-138/ф</t>
  </si>
  <si>
    <t>Микро вольтметр Ф136</t>
  </si>
  <si>
    <t>Микровольтметр В6-9</t>
  </si>
  <si>
    <t>Микроинт. МИИ-4</t>
  </si>
  <si>
    <t>Микроскоп КСМ</t>
  </si>
  <si>
    <t>Микроскоп МБИ-8</t>
  </si>
  <si>
    <t>Микроскоп МБИ-8м</t>
  </si>
  <si>
    <t>Микроскоп МБИ-9</t>
  </si>
  <si>
    <t>Микроскоп МБС-10</t>
  </si>
  <si>
    <t>Микроскоп МИИ-4</t>
  </si>
  <si>
    <t>Микроскоп МИН-8</t>
  </si>
  <si>
    <t>Микроскоп МПЭ-11</t>
  </si>
  <si>
    <t>Микроскоп МСП-8</t>
  </si>
  <si>
    <t>Микроскоп УИМ-21</t>
  </si>
  <si>
    <t>Микроскоп УИМ-23</t>
  </si>
  <si>
    <t>Монох.3МР-1</t>
  </si>
  <si>
    <t>Монох.УМ-2</t>
  </si>
  <si>
    <t>Монохраматор Ум-2</t>
  </si>
  <si>
    <t>Монохроматор ДМР-4</t>
  </si>
  <si>
    <t>Монохроматор МДР-2</t>
  </si>
  <si>
    <t>Монохроматор МДР-4</t>
  </si>
  <si>
    <t>Монохроматор УМ-2</t>
  </si>
  <si>
    <t xml:space="preserve">Мост  Р – 5025 </t>
  </si>
  <si>
    <t xml:space="preserve">Мост переменного тока П –571 </t>
  </si>
  <si>
    <t>Мультимед. проектор</t>
  </si>
  <si>
    <t xml:space="preserve">Мультиметр </t>
  </si>
  <si>
    <t xml:space="preserve">Мультиметр цифровой </t>
  </si>
  <si>
    <t>Нано.в. Р-341</t>
  </si>
  <si>
    <t>Насос 24 CD -5214</t>
  </si>
  <si>
    <t>Насос 2НВР-5Д</t>
  </si>
  <si>
    <t>Насос LEO глубинный 3/5-0,25квт.</t>
  </si>
  <si>
    <t>Насос АСМ 150 В2 1,5 кВт</t>
  </si>
  <si>
    <t>Насос вакуум. №3НВР-1Р, 01.01.1984 г</t>
  </si>
  <si>
    <t>Насос вакуумн. ЗНВР-1Д</t>
  </si>
  <si>
    <t>Насос ВИФ -5Д</t>
  </si>
  <si>
    <t>Насос ТМН-500</t>
  </si>
  <si>
    <t>обогреватель</t>
  </si>
  <si>
    <t>Оборудование и приборы холодильные электрические (бытовые -HS 117 RN)</t>
  </si>
  <si>
    <t>ОПТ Скамья ОКС 2С б/у</t>
  </si>
  <si>
    <t>Опытно испытательный стенд для теплового тестирования плоских солнечных водонагревательных коллекторов</t>
  </si>
  <si>
    <t>Опытный образец фотоэлектрической батарей 50Вт</t>
  </si>
  <si>
    <t>Осц. С1-68</t>
  </si>
  <si>
    <t>Осц. С1-73</t>
  </si>
  <si>
    <t>Осц. С1-79</t>
  </si>
  <si>
    <t>Осц. С1-93</t>
  </si>
  <si>
    <t>Осциллограф 100MHz Макс</t>
  </si>
  <si>
    <t>осциллограф MSO1104Z</t>
  </si>
  <si>
    <t>Осциллограф С1 – 68</t>
  </si>
  <si>
    <t>Осциллограф С1-49</t>
  </si>
  <si>
    <t>Осциллограф С1-65А</t>
  </si>
  <si>
    <t>Осциллограф С1-67</t>
  </si>
  <si>
    <t>Осциллограф С1-70</t>
  </si>
  <si>
    <t>Осциллограф С1-83</t>
  </si>
  <si>
    <t>Осциллограф С1-99</t>
  </si>
  <si>
    <t>Осциллограф С8-13</t>
  </si>
  <si>
    <t>Осциллограф СI-70</t>
  </si>
  <si>
    <t>Осциллограф унив. С1-93. 88 г</t>
  </si>
  <si>
    <t>Осцилограф С1-103,</t>
  </si>
  <si>
    <t>Очиститель воды AQ и F</t>
  </si>
  <si>
    <t>Павильон “Ташкент”</t>
  </si>
  <si>
    <t>Павильон Ташкент</t>
  </si>
  <si>
    <t>Пост вак. ВУП-2</t>
  </si>
  <si>
    <t xml:space="preserve">Пост вакуумный  В – 4 </t>
  </si>
  <si>
    <t>Преобразоват. част. ЯЗЧ у-2, 81 г.</t>
  </si>
  <si>
    <t>Приб. Щ-4313</t>
  </si>
  <si>
    <t>Прибор  ТЭС – 14</t>
  </si>
  <si>
    <t xml:space="preserve">Прибор  ТЭС – 14 </t>
  </si>
  <si>
    <t>Прибор В7-30</t>
  </si>
  <si>
    <t>Прибор В7-34А</t>
  </si>
  <si>
    <t>Прибор ВИТ-2</t>
  </si>
  <si>
    <t>Прибор волтметр В7-16</t>
  </si>
  <si>
    <t>Прибор вольтметр Щ 300</t>
  </si>
  <si>
    <t>Прибор ВУП-4</t>
  </si>
  <si>
    <t>Прибор комбинированный цифровой Щ300</t>
  </si>
  <si>
    <t>Прибор комбинированный Щ-300</t>
  </si>
  <si>
    <t>Прибор У5-11</t>
  </si>
  <si>
    <t>Прибор Ф 266</t>
  </si>
  <si>
    <t>Прибор Ф 4834</t>
  </si>
  <si>
    <t>Прибор Ф136</t>
  </si>
  <si>
    <t>Прибор Ф1В</t>
  </si>
  <si>
    <t>Прибор Ф266</t>
  </si>
  <si>
    <t>Прибор Ф3017</t>
  </si>
  <si>
    <t>Прибор характериограф АТР-4806</t>
  </si>
  <si>
    <t>Прибор Щ 301/1</t>
  </si>
  <si>
    <t>Прибор Щ-1-8</t>
  </si>
  <si>
    <t>Прибор Щ4313 -1</t>
  </si>
  <si>
    <t>Прибор Щ4313 -2</t>
  </si>
  <si>
    <t>Регулятор ВРТ</t>
  </si>
  <si>
    <t>Регулятор расхода</t>
  </si>
  <si>
    <t>Реле ПРВ-1В</t>
  </si>
  <si>
    <t xml:space="preserve">Солнечная панель </t>
  </si>
  <si>
    <t>Солнечный комплекс для выращивания и сушки сельхозпродуктов</t>
  </si>
  <si>
    <t>Солнечный фотоэлектрический модуль СФЭМ -1</t>
  </si>
  <si>
    <t>Солнечный фотоэлектрический модуль СФЭМ -2</t>
  </si>
  <si>
    <t>Солнечный фотоэлектрический модуль СФЭМ -3</t>
  </si>
  <si>
    <t>Солнечный фотоэлектрический модуль СФЭМ -4</t>
  </si>
  <si>
    <t>Солнечный фотоэлектрический модуль СФЭМ -5</t>
  </si>
  <si>
    <t>Солнечный фотоэлектрический модуль СФЭМ -6</t>
  </si>
  <si>
    <t>Солнечный фотоэлектрический модуль СФЭМ -7</t>
  </si>
  <si>
    <t>Солнечный фотоэлектрический модуль СФЭМ -8</t>
  </si>
  <si>
    <t>Спектрограф ИСП-51</t>
  </si>
  <si>
    <t>Спектрометр ИКС-21</t>
  </si>
  <si>
    <t>Спектрометр швейцарский ИК ФУРЬЕ</t>
  </si>
  <si>
    <t xml:space="preserve">Спектрофотометр  СФ – 4А    </t>
  </si>
  <si>
    <t>Спектрофотометр модель V-5000</t>
  </si>
  <si>
    <t xml:space="preserve">Спектрофотометр СФ – 26 </t>
  </si>
  <si>
    <t>Станок (220В)</t>
  </si>
  <si>
    <t>Станок алмазный доводной 009-5</t>
  </si>
  <si>
    <t>Станок верт.сверл.</t>
  </si>
  <si>
    <t>Станок верти-й.сверлен. 2Н 135</t>
  </si>
  <si>
    <t>Станок горизонт. Фрезерный</t>
  </si>
  <si>
    <t>Станок доводочно-полировный , 77г.</t>
  </si>
  <si>
    <t>Станок наст.свер</t>
  </si>
  <si>
    <t>Станок рад. Сверленный</t>
  </si>
  <si>
    <t>Станок ток.винт.</t>
  </si>
  <si>
    <t>Станок токар.ТУД-50</t>
  </si>
  <si>
    <t>Станок точ. Плевер. 3В 635</t>
  </si>
  <si>
    <t>Станок фрезерный</t>
  </si>
  <si>
    <t>Стойка упр.ЭПОС</t>
  </si>
  <si>
    <t>Течеиск.ГТИ-6</t>
  </si>
  <si>
    <t>Токарно винторезный</t>
  </si>
  <si>
    <t>Токарный станок ТВ-16</t>
  </si>
  <si>
    <t>Трансформатор ТСЗМ-10</t>
  </si>
  <si>
    <t xml:space="preserve">Усилитель     </t>
  </si>
  <si>
    <t>Усилитель У5-9</t>
  </si>
  <si>
    <t>Уст.очист вод.Пал-й15</t>
  </si>
  <si>
    <t>Установ.для очистки Водорода</t>
  </si>
  <si>
    <t>Установка ВАХ-ТИП</t>
  </si>
  <si>
    <t>Установка УПИ-1</t>
  </si>
  <si>
    <t>Установка фотоэлектрическая -1</t>
  </si>
  <si>
    <t>Установка фотоэлектрическая -10</t>
  </si>
  <si>
    <t>Установка фотоэлектрическая -2</t>
  </si>
  <si>
    <t>Установка фотоэлектрическая -3</t>
  </si>
  <si>
    <t>Установка фотоэлектрическая -4</t>
  </si>
  <si>
    <t>Установка фотоэлектрическая -5</t>
  </si>
  <si>
    <t>Установка фотоэлектрическая -6</t>
  </si>
  <si>
    <t>Установка фотоэлектрическая -7</t>
  </si>
  <si>
    <t>Установка фотоэлектрическая -8</t>
  </si>
  <si>
    <t>Установка фотоэлектрическая -9</t>
  </si>
  <si>
    <t>Установка Элект лучевая  Япония    Ком 203</t>
  </si>
  <si>
    <t>Установка ЭПОС</t>
  </si>
  <si>
    <t xml:space="preserve">Флянц – кварц  камера </t>
  </si>
  <si>
    <t>Фотоэлек. батарея 35 Вт</t>
  </si>
  <si>
    <t>Фотоэлек. батарея 55 Вт</t>
  </si>
  <si>
    <t xml:space="preserve">Фотоэлек. Станция </t>
  </si>
  <si>
    <t>Фотоэлектрическая Батарея -1</t>
  </si>
  <si>
    <t>Фотоэлектрическая батарея -19</t>
  </si>
  <si>
    <t>Фотоэлектрическая батарея -2</t>
  </si>
  <si>
    <t>Фотоэлектрическая Батарея -2</t>
  </si>
  <si>
    <t>Фотоэлектрическая батарея -20</t>
  </si>
  <si>
    <t>Фотоэлектрическая батарея -3</t>
  </si>
  <si>
    <t>Фотоэлектрическая Батарея -3</t>
  </si>
  <si>
    <t>Фотоэлектрическая батарея -4</t>
  </si>
  <si>
    <t>Фотоэлектрическая Батарея -4</t>
  </si>
  <si>
    <t>Фотоэлектрическая батарея -5</t>
  </si>
  <si>
    <t>Фотоэлектрическая Батарея -5</t>
  </si>
  <si>
    <t>Фотоэлектрическая батарея -6</t>
  </si>
  <si>
    <t>Фотоэлектрическая Батарея -6</t>
  </si>
  <si>
    <t>Фотоэлектрическая батарея -7</t>
  </si>
  <si>
    <t>Фотоэлектрическая батарея -8</t>
  </si>
  <si>
    <t>Фотоэлектрическая батарея -9</t>
  </si>
  <si>
    <t>Фотоэлектрическая панель -1</t>
  </si>
  <si>
    <t>Фотоэлектрическая Панель -1</t>
  </si>
  <si>
    <t>Фотоэлектрическая панель 170 Вт -1</t>
  </si>
  <si>
    <t>Фотоэлектрическая панель 170 Вт -2</t>
  </si>
  <si>
    <t>Фотоэлектрическая панель 170 Вт -3</t>
  </si>
  <si>
    <t>Фотоэлектрическая панель 170 Вт -4</t>
  </si>
  <si>
    <t>Фотоэлектрическая панель 170 Вт -5</t>
  </si>
  <si>
    <t>Фотоэлектрическая панель 170Вт -10</t>
  </si>
  <si>
    <t>Фотоэлектрическая панель 170Вт -11</t>
  </si>
  <si>
    <t>Фотоэлектрическая панель 170Вт -12</t>
  </si>
  <si>
    <t>Фотоэлектрическая панель 170Вт -13</t>
  </si>
  <si>
    <t>Фотоэлектрическая панель 170Вт -14</t>
  </si>
  <si>
    <t>Фотоэлектрическая панель 170Вт -15</t>
  </si>
  <si>
    <t>Фотоэлектрическая панель 170Вт -16</t>
  </si>
  <si>
    <t>Фотоэлектрическая панель 170Вт -2</t>
  </si>
  <si>
    <t>Фотоэлектрическая панель 170Вт -3</t>
  </si>
  <si>
    <t>Фотоэлектрическая панель 170Вт -4</t>
  </si>
  <si>
    <t>Фотоэлектрическая панель 170Вт -5</t>
  </si>
  <si>
    <t>Фотоэлектрическая панель 170Вт -6</t>
  </si>
  <si>
    <t>Фотоэлектрическая панель 170Вт -7</t>
  </si>
  <si>
    <t>Фотоэлектрическая панель 170Вт -8</t>
  </si>
  <si>
    <t>Фотоэлектрическая панель 170Вт -9</t>
  </si>
  <si>
    <t>Фотоэлектрическая Панель -2</t>
  </si>
  <si>
    <t>Фотоэлектрическая панель -3</t>
  </si>
  <si>
    <t>Фотоэлектрическая Панель -3</t>
  </si>
  <si>
    <t>Фотоэлектрическая Панель -4</t>
  </si>
  <si>
    <t>Фотоэлектрическая Панель -5</t>
  </si>
  <si>
    <t>Фотоэлектрическая Панель -6</t>
  </si>
  <si>
    <t>Фотоэлектрическая Панель -7</t>
  </si>
  <si>
    <t>Фотоэлектрическая Панель -8</t>
  </si>
  <si>
    <t>Фотоэлектрическая Панель -9</t>
  </si>
  <si>
    <t>Фотоэлектрическая панель с алюминиевым обрамлением 170Вт, размер 1300х830х3,2</t>
  </si>
  <si>
    <t>ФЭУ для пит. сейсмообъекта</t>
  </si>
  <si>
    <t>цифровая осцилограф 1102Е2</t>
  </si>
  <si>
    <t>Частотомер Ф5035</t>
  </si>
  <si>
    <t>Частотомер Ф5041 01.01.1979 г. 2295</t>
  </si>
  <si>
    <t>Частотомер ЧЗ-34</t>
  </si>
  <si>
    <t>ЧастотомерЧЗ-57</t>
  </si>
  <si>
    <t>Мултиметр-Частотомер MASTECH-MS-8040</t>
  </si>
  <si>
    <t>17.04.2018</t>
  </si>
  <si>
    <t>10.09.2018</t>
  </si>
  <si>
    <t>01.01.2003</t>
  </si>
  <si>
    <t>01.01.1970</t>
  </si>
  <si>
    <t>01.01.1978</t>
  </si>
  <si>
    <t>01.01.1992</t>
  </si>
  <si>
    <t>01.01.1991</t>
  </si>
  <si>
    <t>01.01.2012</t>
  </si>
  <si>
    <t>08.03.2016</t>
  </si>
  <si>
    <t>01.01.2015</t>
  </si>
  <si>
    <t>01.01.1981</t>
  </si>
  <si>
    <t>01.01.1988</t>
  </si>
  <si>
    <t>01.01.1995</t>
  </si>
  <si>
    <t>01.11.2015</t>
  </si>
  <si>
    <t>01.01.1989</t>
  </si>
  <si>
    <t>01.12.2015</t>
  </si>
  <si>
    <t>01.01.1968</t>
  </si>
  <si>
    <t>01.01.2014</t>
  </si>
  <si>
    <t>01.01.1990</t>
  </si>
  <si>
    <t>01.01.1980</t>
  </si>
  <si>
    <t>01.01.1982</t>
  </si>
  <si>
    <t>01.01.1979</t>
  </si>
  <si>
    <t>01.01.1986</t>
  </si>
  <si>
    <t>01.01.1976</t>
  </si>
  <si>
    <t>01.01.1987</t>
  </si>
  <si>
    <t>01.01.1984</t>
  </si>
  <si>
    <t>01.01.1983</t>
  </si>
  <si>
    <t>06.09.2017</t>
  </si>
  <si>
    <t>01.01.2013</t>
  </si>
  <si>
    <t>01.01.1998</t>
  </si>
  <si>
    <t>01.10.2016</t>
  </si>
  <si>
    <t>01.01.1971</t>
  </si>
  <si>
    <t>01.01.1969</t>
  </si>
  <si>
    <t>01.01.2008</t>
  </si>
  <si>
    <t>01.05.1984</t>
  </si>
  <si>
    <t>01.01.1977</t>
  </si>
  <si>
    <t>31.12.2016</t>
  </si>
  <si>
    <t>28.06.2017</t>
  </si>
  <si>
    <t>26.05.2016</t>
  </si>
  <si>
    <t>08.09.2016</t>
  </si>
  <si>
    <t>25.10.2016</t>
  </si>
  <si>
    <t>01.01.2010</t>
  </si>
  <si>
    <t>06.11.2018</t>
  </si>
  <si>
    <t>01.01.2011</t>
  </si>
  <si>
    <t>01.01.1973</t>
  </si>
  <si>
    <t>01.01.1975</t>
  </si>
  <si>
    <t>01.01.1963</t>
  </si>
  <si>
    <t>01.01.2004</t>
  </si>
  <si>
    <t>01.01.2005</t>
  </si>
  <si>
    <t>01.01.2006</t>
  </si>
  <si>
    <t>01.01.1972</t>
  </si>
  <si>
    <t>31.07.2018</t>
  </si>
  <si>
    <t>28.09.2018</t>
  </si>
  <si>
    <t>10.10.2018</t>
  </si>
  <si>
    <t>29.09.2017</t>
  </si>
  <si>
    <t>01.05.2015</t>
  </si>
  <si>
    <t>26.12.2016</t>
  </si>
  <si>
    <t>07.08.2018</t>
  </si>
  <si>
    <t>30.07.2016</t>
  </si>
  <si>
    <t>13.07.2017</t>
  </si>
  <si>
    <t>01.01.2009</t>
  </si>
  <si>
    <t>28.07.2016</t>
  </si>
  <si>
    <t>08.10.2018</t>
  </si>
  <si>
    <t>01.01.1996</t>
  </si>
  <si>
    <t>01.01.1965</t>
  </si>
  <si>
    <t>01.01.1966</t>
  </si>
  <si>
    <t>31.12.1989</t>
  </si>
  <si>
    <t>01.01.1974</t>
  </si>
  <si>
    <t>12.09.2018</t>
  </si>
  <si>
    <t>01.11.2011</t>
  </si>
  <si>
    <t>Н.Р. Авезова</t>
  </si>
  <si>
    <t>Директор ФТИ АН РУз</t>
  </si>
  <si>
    <t xml:space="preserve">Административное здание                     </t>
  </si>
  <si>
    <t>требуется кап.ремонт</t>
  </si>
  <si>
    <t xml:space="preserve">Лабораторный корпус-2       </t>
  </si>
  <si>
    <t xml:space="preserve">Лабораторный корпус-3       </t>
  </si>
  <si>
    <t xml:space="preserve">Лабораторный         корпус-13                                 </t>
  </si>
  <si>
    <t>Аварийное состояние</t>
  </si>
  <si>
    <t>Вспомогательная комната</t>
  </si>
  <si>
    <t>Здание мастерской     №21</t>
  </si>
  <si>
    <t>Здание мастерской   №22</t>
  </si>
  <si>
    <t>Здание мастерской    №23</t>
  </si>
  <si>
    <t>г.Ташкент Юнусабадский район улица Чингиза Айтматова-2а</t>
  </si>
  <si>
    <t>1947г.</t>
  </si>
  <si>
    <t>текуший ремонт 2012г.</t>
  </si>
  <si>
    <t>1978г.</t>
  </si>
  <si>
    <t>Информация 
о наличии научного лабораторного оборудования в Физико-техническом институте АН РУз</t>
  </si>
  <si>
    <t>о зданиях и сооружениях Физико-технического института АН РУз</t>
  </si>
  <si>
    <t>удовл.</t>
  </si>
  <si>
    <t>о полученных грантах по Физико-техническому институту</t>
  </si>
  <si>
    <t>ФА-А3-Ф025</t>
  </si>
  <si>
    <t>ФА-А3-Ф027</t>
  </si>
  <si>
    <t>ФА-А3-Ф024</t>
  </si>
  <si>
    <t>ФА-А4-Ф029</t>
  </si>
  <si>
    <t>ФА-А4-Ф030</t>
  </si>
  <si>
    <t>ФА-А4-Ф023</t>
  </si>
  <si>
    <t xml:space="preserve">ЁА-ФА-Ф001 </t>
  </si>
  <si>
    <t>ЁА-4-001</t>
  </si>
  <si>
    <t>Ф2-ФА-0-42438</t>
  </si>
  <si>
    <t>Ф2-ФА-0-13625</t>
  </si>
  <si>
    <t>Ф2-ФА-0-97004</t>
  </si>
  <si>
    <t>Ф2-ФА-0-43917</t>
  </si>
  <si>
    <t>Ф3-ФА-0-56434</t>
  </si>
  <si>
    <t>Ф3-ФА-0-50940</t>
  </si>
  <si>
    <t>Ф3-ФА-0-28475</t>
  </si>
  <si>
    <t xml:space="preserve">ЁФ-ФА-Ф002 </t>
  </si>
  <si>
    <t>Ф.1-16</t>
  </si>
  <si>
    <t>Ф.2-16</t>
  </si>
  <si>
    <t>ФА И4-Ф003 И3-2014-0923172446</t>
  </si>
  <si>
    <t>М/Узб-КНР-19/2015</t>
  </si>
  <si>
    <t>ФА-Ф2-004</t>
  </si>
  <si>
    <t>ФА-Ф2-002</t>
  </si>
  <si>
    <t>ФА-Атех-2018-(420+85)</t>
  </si>
  <si>
    <t>ОТ-Атех-2018-(517+513+ 362)</t>
  </si>
  <si>
    <t>ФА-Атех-2018-233</t>
  </si>
  <si>
    <t>ФА-Атех-2018-225</t>
  </si>
  <si>
    <t>ФА-Атех-2018-235</t>
  </si>
  <si>
    <t>ФА-Атех-2018-234</t>
  </si>
  <si>
    <t>ФА-Атех-2018-422</t>
  </si>
  <si>
    <t>ФА-Атех-2018-421</t>
  </si>
  <si>
    <t>ЁФА-Атех-2018-144</t>
  </si>
  <si>
    <t>ЁФА-Атех-2018-205</t>
  </si>
  <si>
    <t>ЁФА-Атех-2018-203</t>
  </si>
  <si>
    <t>ЁФА-Фтех-2018-204</t>
  </si>
  <si>
    <t>MRU-FA-65/2017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</si>
  <si>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</si>
  <si>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</si>
  <si>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</si>
  <si>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</si>
  <si>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</si>
  <si>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</si>
  <si>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</si>
  <si>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</si>
  <si>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</si>
  <si>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</si>
  <si>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</si>
  <si>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</si>
  <si>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</si>
  <si>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</si>
  <si>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</si>
  <si>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</si>
  <si>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</si>
  <si>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</si>
  <si>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</si>
  <si>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</si>
  <si>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ФА-А3-002</t>
  </si>
  <si>
    <t>ФА-А3-003</t>
  </si>
  <si>
    <t>ЁА-ФА-Ф004</t>
  </si>
  <si>
    <t>ФА-А3-Ф026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</si>
  <si>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</si>
  <si>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</si>
  <si>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</si>
  <si>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</si>
  <si>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</si>
  <si>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</si>
  <si>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</si>
  <si>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</si>
  <si>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</si>
  <si>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</si>
  <si>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</si>
  <si>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</si>
  <si>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</si>
  <si>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</si>
  <si>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ФА-Ф3-003</t>
  </si>
  <si>
    <t>ФА-Ф3-004</t>
  </si>
  <si>
    <t>ВА-ФА-Ф2-005</t>
  </si>
  <si>
    <t>ФА-Ф2-003</t>
  </si>
  <si>
    <t>А.3-18</t>
  </si>
  <si>
    <t>Авезова Н.Р.</t>
  </si>
  <si>
    <t>2016 год (2)</t>
  </si>
  <si>
    <t>2017 год (3)</t>
  </si>
  <si>
    <t>2018 год (3)</t>
  </si>
  <si>
    <t>о бюджетных и внебюджетных расходах  Физико-технического института</t>
  </si>
  <si>
    <t>о Физико-техническом институте</t>
  </si>
  <si>
    <t>автомашины*</t>
  </si>
  <si>
    <t xml:space="preserve">*Автомашина Ласетти получено безвозмездно Решения АН РУз </t>
  </si>
  <si>
    <t>покрытие командировачных расходов в пределах Республики</t>
  </si>
  <si>
    <t>приобретение товарно-материальных запасов</t>
  </si>
  <si>
    <t>Всего (тыс. сум)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</si>
</sst>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[Red]\-#,##0\ "/>
    <numFmt numFmtId="166" formatCode="0_ ;[Red]\-0\ "/>
    <numFmt numFmtId="167" formatCode="#,##0.00_ ;[Red]\-#,##0.00\ "/>
    <numFmt numFmtId="168" formatCode="#,##0.0_ ;[Red]\-#,##0.0\ "/>
    <numFmt numFmtId="169" formatCode="0.000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5">
    <xf numFmtId="0" fontId="0" fillId="0" borderId="0"/>
    <xf numFmtId="0" fontId="2" fillId="0" borderId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0" applyNumberFormat="0" applyAlignment="0" applyProtection="0"/>
    <xf numFmtId="0" fontId="8" fillId="22" borderId="11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10" applyNumberFormat="0" applyAlignment="0" applyProtection="0"/>
    <xf numFmtId="0" fontId="15" fillId="0" borderId="15" applyNumberFormat="0" applyFill="0" applyAlignment="0" applyProtection="0"/>
    <xf numFmtId="0" fontId="16" fillId="23" borderId="0" applyNumberFormat="0" applyBorder="0" applyAlignment="0" applyProtection="0"/>
    <xf numFmtId="0" fontId="3" fillId="24" borderId="16" applyNumberFormat="0" applyFont="0" applyAlignment="0" applyProtection="0"/>
    <xf numFmtId="0" fontId="17" fillId="21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4" fillId="26" borderId="0"/>
    <xf numFmtId="0" fontId="4" fillId="26" borderId="0"/>
    <xf numFmtId="43" fontId="4" fillId="0" borderId="0"/>
    <xf numFmtId="43" fontId="4" fillId="0" borderId="0"/>
    <xf numFmtId="0" fontId="4" fillId="26" borderId="0"/>
    <xf numFmtId="43" fontId="2" fillId="0" borderId="0" applyFont="0" applyFill="0" applyBorder="0" applyAlignment="0" applyProtection="0"/>
  </cellStyleXfs>
  <cellXfs count="219">
    <xf numFmtId="0" fontId="0" fillId="0" borderId="0" xfId="0"/>
    <xf numFmtId="0" fontId="22" fillId="0" borderId="7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166" fontId="22" fillId="0" borderId="6" xfId="2" applyNumberFormat="1" applyFont="1" applyBorder="1" applyAlignment="1">
      <alignment horizontal="center" vertical="center" wrapText="1"/>
    </xf>
    <xf numFmtId="165" fontId="22" fillId="0" borderId="6" xfId="2" applyNumberFormat="1" applyFont="1" applyBorder="1" applyAlignment="1">
      <alignment horizontal="center" vertical="center" wrapText="1"/>
    </xf>
    <xf numFmtId="165" fontId="22" fillId="0" borderId="21" xfId="2" applyNumberFormat="1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/>
    </xf>
    <xf numFmtId="166" fontId="22" fillId="0" borderId="4" xfId="2" applyNumberFormat="1" applyFont="1" applyBorder="1" applyAlignment="1">
      <alignment horizontal="center" vertical="center" wrapText="1"/>
    </xf>
    <xf numFmtId="165" fontId="22" fillId="0" borderId="4" xfId="2" applyNumberFormat="1" applyFont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 wrapText="1"/>
    </xf>
    <xf numFmtId="165" fontId="22" fillId="0" borderId="24" xfId="2" applyNumberFormat="1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 wrapText="1"/>
    </xf>
    <xf numFmtId="0" fontId="23" fillId="0" borderId="22" xfId="2" applyFont="1" applyBorder="1" applyAlignment="1">
      <alignment vertical="center" wrapText="1"/>
    </xf>
    <xf numFmtId="0" fontId="23" fillId="0" borderId="22" xfId="2" applyFont="1" applyBorder="1" applyAlignment="1">
      <alignment horizontal="center" vertical="center" wrapText="1"/>
    </xf>
    <xf numFmtId="166" fontId="23" fillId="0" borderId="22" xfId="2" applyNumberFormat="1" applyFont="1" applyBorder="1" applyAlignment="1">
      <alignment horizontal="center" vertical="center" wrapText="1"/>
    </xf>
    <xf numFmtId="165" fontId="23" fillId="0" borderId="22" xfId="2" applyNumberFormat="1" applyFont="1" applyBorder="1" applyAlignment="1">
      <alignment horizontal="center" vertical="center" wrapText="1"/>
    </xf>
    <xf numFmtId="165" fontId="23" fillId="0" borderId="26" xfId="2" applyNumberFormat="1" applyFont="1" applyBorder="1" applyAlignment="1">
      <alignment horizontal="center" vertical="center" wrapText="1"/>
    </xf>
    <xf numFmtId="0" fontId="22" fillId="0" borderId="0" xfId="2" applyFont="1" applyAlignment="1">
      <alignment vertical="center" wrapText="1"/>
    </xf>
    <xf numFmtId="0" fontId="22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49" fontId="26" fillId="0" borderId="0" xfId="46" applyNumberFormat="1" applyFont="1" applyAlignment="1">
      <alignment horizontal="center" vertical="center" wrapText="1"/>
    </xf>
    <xf numFmtId="0" fontId="26" fillId="0" borderId="0" xfId="46" applyFont="1" applyAlignment="1">
      <alignment vertical="center" wrapText="1"/>
    </xf>
    <xf numFmtId="0" fontId="27" fillId="0" borderId="0" xfId="46" applyFont="1" applyAlignment="1">
      <alignment horizontal="center" vertical="center" wrapText="1"/>
    </xf>
    <xf numFmtId="0" fontId="27" fillId="0" borderId="0" xfId="46" applyFont="1" applyAlignment="1">
      <alignment vertical="center" wrapText="1"/>
    </xf>
    <xf numFmtId="0" fontId="22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8" fillId="0" borderId="0" xfId="2" applyFont="1" applyAlignment="1">
      <alignment vertical="center" wrapText="1"/>
    </xf>
    <xf numFmtId="165" fontId="23" fillId="0" borderId="1" xfId="2" applyNumberFormat="1" applyFont="1" applyBorder="1" applyAlignment="1">
      <alignment horizontal="center" vertical="center" wrapText="1"/>
    </xf>
    <xf numFmtId="165" fontId="22" fillId="0" borderId="1" xfId="2" applyNumberFormat="1" applyFont="1" applyBorder="1" applyAlignment="1">
      <alignment horizontal="center" vertical="center" wrapText="1"/>
    </xf>
    <xf numFmtId="0" fontId="31" fillId="0" borderId="0" xfId="2" applyFont="1"/>
    <xf numFmtId="0" fontId="32" fillId="0" borderId="36" xfId="2" applyFont="1" applyBorder="1" applyAlignment="1">
      <alignment vertical="center" wrapText="1"/>
    </xf>
    <xf numFmtId="0" fontId="32" fillId="0" borderId="35" xfId="2" applyFont="1" applyBorder="1" applyAlignment="1">
      <alignment horizontal="center" vertical="center" wrapText="1"/>
    </xf>
    <xf numFmtId="165" fontId="32" fillId="0" borderId="36" xfId="2" applyNumberFormat="1" applyFont="1" applyBorder="1" applyAlignment="1">
      <alignment horizontal="center" vertical="center" wrapText="1"/>
    </xf>
    <xf numFmtId="0" fontId="31" fillId="0" borderId="36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left" vertical="center" wrapText="1" indent="2"/>
    </xf>
    <xf numFmtId="0" fontId="22" fillId="0" borderId="1" xfId="2" applyFont="1" applyBorder="1" applyAlignment="1">
      <alignment horizontal="left" vertical="center" wrapText="1" indent="1"/>
    </xf>
    <xf numFmtId="0" fontId="22" fillId="0" borderId="0" xfId="2" applyFont="1" applyAlignment="1">
      <alignment horizontal="left" vertical="center" wrapText="1"/>
    </xf>
    <xf numFmtId="49" fontId="26" fillId="0" borderId="0" xfId="46" applyNumberFormat="1" applyFont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left" vertical="center" wrapText="1"/>
    </xf>
    <xf numFmtId="0" fontId="26" fillId="0" borderId="0" xfId="46" applyFont="1" applyBorder="1" applyAlignment="1">
      <alignment vertical="center" wrapText="1"/>
    </xf>
    <xf numFmtId="0" fontId="32" fillId="0" borderId="0" xfId="2" applyFont="1" applyAlignment="1">
      <alignment horizontal="left" vertical="center" wrapText="1"/>
    </xf>
    <xf numFmtId="0" fontId="32" fillId="0" borderId="0" xfId="2" applyFont="1" applyAlignment="1">
      <alignment vertical="center" wrapText="1"/>
    </xf>
    <xf numFmtId="0" fontId="32" fillId="0" borderId="0" xfId="2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49" fontId="27" fillId="0" borderId="45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left" vertical="center" wrapText="1" indent="1"/>
    </xf>
    <xf numFmtId="3" fontId="27" fillId="0" borderId="47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0" fontId="34" fillId="0" borderId="46" xfId="0" applyFont="1" applyBorder="1" applyAlignment="1">
      <alignment horizontal="left" vertical="center" wrapText="1" indent="1"/>
    </xf>
    <xf numFmtId="0" fontId="34" fillId="0" borderId="1" xfId="0" applyFont="1" applyBorder="1" applyAlignment="1">
      <alignment horizontal="left" vertical="center" wrapText="1" indent="1"/>
    </xf>
    <xf numFmtId="49" fontId="27" fillId="0" borderId="3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 indent="1"/>
    </xf>
    <xf numFmtId="49" fontId="26" fillId="0" borderId="3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 indent="2"/>
    </xf>
    <xf numFmtId="0" fontId="26" fillId="0" borderId="0" xfId="0" applyFont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 indent="1"/>
    </xf>
    <xf numFmtId="49" fontId="27" fillId="0" borderId="30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center" wrapText="1" indent="1"/>
    </xf>
    <xf numFmtId="0" fontId="35" fillId="0" borderId="46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left" vertical="center" wrapText="1" indent="2"/>
    </xf>
    <xf numFmtId="0" fontId="26" fillId="0" borderId="46" xfId="0" applyFont="1" applyBorder="1" applyAlignment="1">
      <alignment horizontal="left" vertical="center" wrapText="1" indent="1"/>
    </xf>
    <xf numFmtId="0" fontId="26" fillId="0" borderId="46" xfId="0" applyFont="1" applyBorder="1" applyAlignment="1">
      <alignment horizontal="left" vertical="center" wrapText="1" indent="2"/>
    </xf>
    <xf numFmtId="0" fontId="22" fillId="0" borderId="0" xfId="2" applyFont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3" fontId="27" fillId="0" borderId="28" xfId="0" applyNumberFormat="1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3" fontId="27" fillId="0" borderId="57" xfId="0" applyNumberFormat="1" applyFont="1" applyBorder="1" applyAlignment="1">
      <alignment horizontal="center" vertical="center" wrapText="1"/>
    </xf>
    <xf numFmtId="3" fontId="27" fillId="0" borderId="58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 indent="2"/>
    </xf>
    <xf numFmtId="0" fontId="22" fillId="0" borderId="0" xfId="2" applyFont="1" applyAlignment="1">
      <alignment horizontal="center" vertical="center" wrapText="1"/>
    </xf>
    <xf numFmtId="0" fontId="32" fillId="0" borderId="40" xfId="2" applyFont="1" applyBorder="1" applyAlignment="1">
      <alignment horizontal="center" vertical="center" wrapText="1"/>
    </xf>
    <xf numFmtId="0" fontId="32" fillId="0" borderId="41" xfId="2" applyFont="1" applyBorder="1" applyAlignment="1">
      <alignment vertical="center" wrapText="1"/>
    </xf>
    <xf numFmtId="0" fontId="31" fillId="0" borderId="41" xfId="2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1" fillId="0" borderId="0" xfId="2" applyFont="1" applyAlignment="1">
      <alignment wrapText="1"/>
    </xf>
    <xf numFmtId="0" fontId="32" fillId="25" borderId="1" xfId="0" applyFont="1" applyFill="1" applyBorder="1" applyAlignment="1">
      <alignment horizontal="left" vertical="center" wrapText="1"/>
    </xf>
    <xf numFmtId="0" fontId="32" fillId="0" borderId="59" xfId="2" applyFont="1" applyBorder="1" applyAlignment="1">
      <alignment horizontal="center" vertical="center" wrapText="1"/>
    </xf>
    <xf numFmtId="0" fontId="32" fillId="0" borderId="60" xfId="2" applyFont="1" applyBorder="1" applyAlignment="1">
      <alignment vertical="center" wrapText="1"/>
    </xf>
    <xf numFmtId="0" fontId="31" fillId="0" borderId="60" xfId="2" applyFont="1" applyBorder="1" applyAlignment="1">
      <alignment horizontal="center" vertical="center"/>
    </xf>
    <xf numFmtId="0" fontId="31" fillId="0" borderId="61" xfId="2" applyFont="1" applyBorder="1"/>
    <xf numFmtId="0" fontId="32" fillId="0" borderId="1" xfId="0" applyFont="1" applyBorder="1" applyAlignment="1">
      <alignment horizontal="center" vertical="center"/>
    </xf>
    <xf numFmtId="0" fontId="32" fillId="25" borderId="1" xfId="0" applyFont="1" applyFill="1" applyBorder="1" applyAlignment="1">
      <alignment horizontal="center" vertical="center"/>
    </xf>
    <xf numFmtId="165" fontId="32" fillId="0" borderId="63" xfId="2" applyNumberFormat="1" applyFont="1" applyBorder="1" applyAlignment="1">
      <alignment horizontal="center" vertical="center" wrapText="1"/>
    </xf>
    <xf numFmtId="0" fontId="31" fillId="0" borderId="0" xfId="2" applyFont="1" applyBorder="1"/>
    <xf numFmtId="167" fontId="22" fillId="0" borderId="6" xfId="2" applyNumberFormat="1" applyFont="1" applyBorder="1" applyAlignment="1">
      <alignment horizontal="center" vertical="center" wrapText="1"/>
    </xf>
    <xf numFmtId="167" fontId="22" fillId="0" borderId="4" xfId="2" applyNumberFormat="1" applyFont="1" applyBorder="1" applyAlignment="1">
      <alignment horizontal="center" vertical="center" wrapText="1"/>
    </xf>
    <xf numFmtId="167" fontId="22" fillId="0" borderId="24" xfId="2" applyNumberFormat="1" applyFont="1" applyBorder="1" applyAlignment="1">
      <alignment horizontal="center" vertical="center" wrapText="1"/>
    </xf>
    <xf numFmtId="168" fontId="22" fillId="0" borderId="6" xfId="2" applyNumberFormat="1" applyFont="1" applyBorder="1" applyAlignment="1">
      <alignment horizontal="center" vertical="center" wrapText="1"/>
    </xf>
    <xf numFmtId="167" fontId="23" fillId="0" borderId="22" xfId="2" applyNumberFormat="1" applyFont="1" applyBorder="1" applyAlignment="1">
      <alignment horizontal="center" vertical="center" wrapText="1"/>
    </xf>
    <xf numFmtId="0" fontId="22" fillId="0" borderId="49" xfId="2" applyFont="1" applyBorder="1" applyAlignment="1">
      <alignment horizontal="left" vertical="center" wrapText="1" indent="1"/>
    </xf>
    <xf numFmtId="0" fontId="29" fillId="0" borderId="49" xfId="2" applyFont="1" applyBorder="1" applyAlignment="1">
      <alignment horizontal="left" vertical="center" wrapText="1" indent="2"/>
    </xf>
    <xf numFmtId="0" fontId="29" fillId="0" borderId="49" xfId="2" applyFont="1" applyBorder="1" applyAlignment="1">
      <alignment horizontal="left" vertical="center" wrapText="1" indent="1"/>
    </xf>
    <xf numFmtId="0" fontId="23" fillId="0" borderId="55" xfId="2" applyFont="1" applyBorder="1" applyAlignment="1">
      <alignment horizontal="center" vertical="center" wrapText="1"/>
    </xf>
    <xf numFmtId="49" fontId="27" fillId="0" borderId="1" xfId="46" applyNumberFormat="1" applyFont="1" applyBorder="1" applyAlignment="1">
      <alignment horizontal="center" vertical="center" wrapText="1"/>
    </xf>
    <xf numFmtId="0" fontId="27" fillId="0" borderId="1" xfId="46" applyFont="1" applyBorder="1" applyAlignment="1">
      <alignment horizontal="left" vertical="center" wrapText="1" indent="1"/>
    </xf>
    <xf numFmtId="0" fontId="27" fillId="0" borderId="1" xfId="46" applyFont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left" vertical="center" wrapText="1" indent="1"/>
    </xf>
    <xf numFmtId="0" fontId="27" fillId="2" borderId="1" xfId="46" applyFont="1" applyFill="1" applyBorder="1" applyAlignment="1">
      <alignment horizontal="left" vertical="center" wrapText="1" indent="1"/>
    </xf>
    <xf numFmtId="0" fontId="23" fillId="2" borderId="1" xfId="2" applyFont="1" applyFill="1" applyBorder="1" applyAlignment="1">
      <alignment horizontal="left" vertical="center" wrapText="1" indent="1"/>
    </xf>
    <xf numFmtId="0" fontId="23" fillId="2" borderId="1" xfId="2" applyFont="1" applyFill="1" applyBorder="1" applyAlignment="1">
      <alignment horizontal="left" vertical="center" wrapText="1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left" vertical="center"/>
    </xf>
    <xf numFmtId="16" fontId="27" fillId="0" borderId="1" xfId="0" applyNumberFormat="1" applyFont="1" applyFill="1" applyBorder="1"/>
    <xf numFmtId="0" fontId="27" fillId="25" borderId="1" xfId="0" applyFont="1" applyFill="1" applyBorder="1" applyAlignment="1">
      <alignment vertical="center" wrapText="1"/>
    </xf>
    <xf numFmtId="0" fontId="35" fillId="25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169" fontId="27" fillId="0" borderId="1" xfId="0" applyNumberFormat="1" applyFont="1" applyFill="1" applyBorder="1" applyAlignment="1">
      <alignment horizontal="center"/>
    </xf>
    <xf numFmtId="169" fontId="27" fillId="0" borderId="1" xfId="48" applyNumberFormat="1" applyFont="1" applyBorder="1" applyAlignment="1">
      <alignment horizontal="center" vertical="center" wrapText="1"/>
    </xf>
    <xf numFmtId="169" fontId="27" fillId="0" borderId="1" xfId="46" applyNumberFormat="1" applyFont="1" applyBorder="1" applyAlignment="1">
      <alignment vertical="center" wrapText="1"/>
    </xf>
    <xf numFmtId="169" fontId="27" fillId="0" borderId="1" xfId="0" applyNumberFormat="1" applyFont="1" applyFill="1" applyBorder="1" applyAlignment="1">
      <alignment horizontal="center" vertical="center"/>
    </xf>
    <xf numFmtId="169" fontId="35" fillId="25" borderId="1" xfId="0" applyNumberFormat="1" applyFont="1" applyFill="1" applyBorder="1" applyAlignment="1">
      <alignment horizontal="center" vertical="center" wrapText="1"/>
    </xf>
    <xf numFmtId="169" fontId="35" fillId="0" borderId="1" xfId="0" applyNumberFormat="1" applyFont="1" applyFill="1" applyBorder="1" applyAlignment="1">
      <alignment horizontal="center" vertical="center" wrapText="1"/>
    </xf>
    <xf numFmtId="169" fontId="34" fillId="25" borderId="1" xfId="0" applyNumberFormat="1" applyFont="1" applyFill="1" applyBorder="1" applyAlignment="1">
      <alignment horizontal="center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169" fontId="27" fillId="0" borderId="1" xfId="1" applyNumberFormat="1" applyFont="1" applyBorder="1" applyAlignment="1">
      <alignment horizontal="center" vertical="center"/>
    </xf>
    <xf numFmtId="169" fontId="26" fillId="0" borderId="1" xfId="46" applyNumberFormat="1" applyFont="1" applyBorder="1" applyAlignment="1">
      <alignment vertical="center" wrapText="1"/>
    </xf>
    <xf numFmtId="169" fontId="27" fillId="0" borderId="1" xfId="48" applyNumberFormat="1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27" fillId="25" borderId="1" xfId="0" applyFont="1" applyFill="1" applyBorder="1" applyAlignment="1">
      <alignment horizontal="left" vertical="center" wrapText="1"/>
    </xf>
    <xf numFmtId="169" fontId="27" fillId="0" borderId="1" xfId="1" applyNumberFormat="1" applyFont="1" applyFill="1" applyBorder="1" applyAlignment="1">
      <alignment horizontal="center" vertical="center"/>
    </xf>
    <xf numFmtId="169" fontId="27" fillId="0" borderId="1" xfId="46" applyNumberFormat="1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7" fillId="0" borderId="48" xfId="0" applyNumberFormat="1" applyFont="1" applyBorder="1" applyAlignment="1">
      <alignment horizontal="center" vertical="center" wrapText="1"/>
    </xf>
    <xf numFmtId="0" fontId="34" fillId="0" borderId="48" xfId="47" applyNumberFormat="1" applyFont="1" applyBorder="1" applyAlignment="1">
      <alignment horizontal="center" vertical="center" wrapText="1"/>
    </xf>
    <xf numFmtId="0" fontId="26" fillId="0" borderId="47" xfId="47" applyNumberFormat="1" applyFont="1" applyBorder="1" applyAlignment="1">
      <alignment horizontal="center" vertical="center" wrapText="1"/>
    </xf>
    <xf numFmtId="0" fontId="27" fillId="0" borderId="48" xfId="47" applyNumberFormat="1" applyFont="1" applyBorder="1" applyAlignment="1">
      <alignment horizontal="center" vertical="center" wrapText="1"/>
    </xf>
    <xf numFmtId="0" fontId="27" fillId="0" borderId="47" xfId="47" applyNumberFormat="1" applyFont="1" applyBorder="1" applyAlignment="1">
      <alignment horizontal="center" vertical="center" wrapText="1"/>
    </xf>
    <xf numFmtId="0" fontId="26" fillId="0" borderId="49" xfId="47" applyNumberFormat="1" applyFont="1" applyBorder="1" applyAlignment="1">
      <alignment horizontal="center" vertical="center" wrapText="1"/>
    </xf>
    <xf numFmtId="0" fontId="26" fillId="0" borderId="38" xfId="47" applyNumberFormat="1" applyFont="1" applyBorder="1" applyAlignment="1">
      <alignment horizontal="center" vertical="center" wrapText="1"/>
    </xf>
    <xf numFmtId="0" fontId="27" fillId="0" borderId="49" xfId="47" applyNumberFormat="1" applyFont="1" applyBorder="1" applyAlignment="1">
      <alignment horizontal="center" vertical="center" wrapText="1"/>
    </xf>
    <xf numFmtId="0" fontId="26" fillId="0" borderId="49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27" fillId="0" borderId="50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2" fillId="0" borderId="0" xfId="2" applyFont="1" applyAlignment="1">
      <alignment horizontal="left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1" xfId="1" applyNumberFormat="1" applyFont="1" applyBorder="1" applyAlignment="1">
      <alignment horizontal="center"/>
    </xf>
    <xf numFmtId="0" fontId="23" fillId="0" borderId="1" xfId="54" applyNumberFormat="1" applyFont="1" applyFill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26" fillId="0" borderId="47" xfId="0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0" fontId="26" fillId="0" borderId="48" xfId="0" applyFont="1" applyBorder="1" applyAlignment="1">
      <alignment horizontal="center" vertical="center" wrapText="1"/>
    </xf>
    <xf numFmtId="3" fontId="26" fillId="0" borderId="47" xfId="0" applyNumberFormat="1" applyFont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center"/>
    </xf>
    <xf numFmtId="0" fontId="22" fillId="0" borderId="1" xfId="46" applyNumberFormat="1" applyFont="1" applyFill="1" applyBorder="1" applyAlignment="1">
      <alignment horizontal="center"/>
    </xf>
    <xf numFmtId="0" fontId="22" fillId="0" borderId="1" xfId="49" applyNumberFormat="1" applyFont="1" applyFill="1" applyBorder="1" applyAlignment="1">
      <alignment horizontal="center"/>
    </xf>
    <xf numFmtId="0" fontId="22" fillId="0" borderId="1" xfId="50" applyNumberFormat="1" applyFont="1" applyFill="1" applyBorder="1" applyAlignment="1">
      <alignment horizontal="center"/>
    </xf>
    <xf numFmtId="0" fontId="22" fillId="0" borderId="1" xfId="51" applyNumberFormat="1" applyFont="1" applyFill="1" applyBorder="1" applyAlignment="1">
      <alignment horizontal="center" vertical="center" wrapText="1"/>
    </xf>
    <xf numFmtId="0" fontId="22" fillId="0" borderId="1" xfId="52" applyNumberFormat="1" applyFont="1" applyFill="1" applyBorder="1" applyAlignment="1">
      <alignment horizontal="center" vertical="center" wrapText="1"/>
    </xf>
    <xf numFmtId="0" fontId="22" fillId="0" borderId="1" xfId="44" applyNumberFormat="1" applyFont="1" applyFill="1" applyBorder="1" applyAlignment="1">
      <alignment horizontal="center"/>
    </xf>
    <xf numFmtId="0" fontId="22" fillId="0" borderId="1" xfId="53" applyNumberFormat="1" applyFont="1" applyFill="1" applyBorder="1" applyAlignment="1">
      <alignment horizontal="center"/>
    </xf>
    <xf numFmtId="0" fontId="22" fillId="0" borderId="0" xfId="2" applyFont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27" fillId="0" borderId="28" xfId="0" applyNumberFormat="1" applyFont="1" applyBorder="1" applyAlignment="1">
      <alignment horizontal="center" vertical="center" wrapText="1"/>
    </xf>
    <xf numFmtId="3" fontId="27" fillId="0" borderId="57" xfId="0" applyNumberFormat="1" applyFont="1" applyBorder="1" applyAlignment="1">
      <alignment horizontal="center"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49" fontId="27" fillId="0" borderId="45" xfId="0" applyNumberFormat="1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46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7" fillId="0" borderId="33" xfId="46" applyNumberFormat="1" applyFont="1" applyBorder="1" applyAlignment="1">
      <alignment horizontal="center" vertical="center" wrapText="1"/>
    </xf>
    <xf numFmtId="49" fontId="27" fillId="0" borderId="35" xfId="46" applyNumberFormat="1" applyFont="1" applyBorder="1" applyAlignment="1">
      <alignment horizontal="center" vertical="center" wrapText="1"/>
    </xf>
    <xf numFmtId="49" fontId="27" fillId="0" borderId="40" xfId="46" applyNumberFormat="1" applyFont="1" applyBorder="1" applyAlignment="1">
      <alignment horizontal="center" vertical="center" wrapText="1"/>
    </xf>
    <xf numFmtId="0" fontId="27" fillId="0" borderId="34" xfId="46" applyFont="1" applyBorder="1" applyAlignment="1">
      <alignment horizontal="center" vertical="center" wrapText="1"/>
    </xf>
    <xf numFmtId="0" fontId="27" fillId="0" borderId="36" xfId="46" applyFont="1" applyBorder="1" applyAlignment="1">
      <alignment horizontal="center" vertical="center" wrapText="1"/>
    </xf>
    <xf numFmtId="0" fontId="27" fillId="0" borderId="41" xfId="46" applyFont="1" applyBorder="1" applyAlignment="1">
      <alignment horizontal="center" vertical="center" wrapText="1"/>
    </xf>
    <xf numFmtId="0" fontId="27" fillId="0" borderId="55" xfId="46" applyFont="1" applyBorder="1" applyAlignment="1">
      <alignment horizontal="center" vertical="center" wrapText="1"/>
    </xf>
    <xf numFmtId="0" fontId="27" fillId="0" borderId="43" xfId="46" applyFont="1" applyBorder="1" applyAlignment="1">
      <alignment horizontal="center" vertical="center" wrapText="1"/>
    </xf>
    <xf numFmtId="0" fontId="27" fillId="0" borderId="56" xfId="46" applyFont="1" applyBorder="1" applyAlignment="1">
      <alignment horizontal="center" vertical="center" wrapText="1"/>
    </xf>
    <xf numFmtId="0" fontId="27" fillId="0" borderId="44" xfId="46" applyFont="1" applyBorder="1" applyAlignment="1">
      <alignment horizontal="center" vertical="center" wrapText="1"/>
    </xf>
    <xf numFmtId="0" fontId="27" fillId="0" borderId="52" xfId="46" applyFont="1" applyBorder="1" applyAlignment="1">
      <alignment horizontal="center" vertical="center" wrapText="1"/>
    </xf>
    <xf numFmtId="0" fontId="27" fillId="0" borderId="53" xfId="46" applyFont="1" applyBorder="1" applyAlignment="1">
      <alignment horizontal="center" vertical="center" wrapText="1"/>
    </xf>
    <xf numFmtId="0" fontId="27" fillId="0" borderId="54" xfId="46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9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32" fillId="0" borderId="42" xfId="2" applyFont="1" applyBorder="1" applyAlignment="1">
      <alignment horizontal="center" vertical="center" wrapText="1"/>
    </xf>
    <xf numFmtId="0" fontId="32" fillId="0" borderId="39" xfId="2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2" fillId="0" borderId="33" xfId="2" applyFont="1" applyBorder="1" applyAlignment="1">
      <alignment horizontal="center" vertical="center" wrapText="1"/>
    </xf>
    <xf numFmtId="0" fontId="32" fillId="0" borderId="35" xfId="2" applyFont="1" applyBorder="1" applyAlignment="1">
      <alignment horizontal="center" vertical="center" wrapText="1"/>
    </xf>
    <xf numFmtId="0" fontId="32" fillId="0" borderId="34" xfId="2" applyFont="1" applyBorder="1" applyAlignment="1">
      <alignment horizontal="center" vertical="center" wrapText="1"/>
    </xf>
    <xf numFmtId="0" fontId="32" fillId="0" borderId="36" xfId="2" applyFont="1" applyBorder="1" applyAlignment="1">
      <alignment horizontal="center" vertical="center" wrapText="1"/>
    </xf>
    <xf numFmtId="0" fontId="32" fillId="0" borderId="62" xfId="2" applyFont="1" applyBorder="1" applyAlignment="1">
      <alignment horizontal="center" vertical="center" wrapText="1"/>
    </xf>
    <xf numFmtId="0" fontId="32" fillId="0" borderId="63" xfId="2" applyFont="1" applyBorder="1" applyAlignment="1">
      <alignment horizontal="center" vertical="center" wrapText="1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1"/>
    <cellStyle name="Обычный 2 2" xfId="46"/>
    <cellStyle name="Обычный 3" xfId="2"/>
    <cellStyle name="Обычный 4" xfId="44"/>
    <cellStyle name="Обычный 5" xfId="49"/>
    <cellStyle name="Обычный 7" xfId="50"/>
    <cellStyle name="Обычный 8" xfId="53"/>
    <cellStyle name="Обычный_2012-2014 амалийi. охиргиси 07.02xls" xfId="48"/>
    <cellStyle name="Стиль 1" xfId="45"/>
    <cellStyle name="Финансовый" xfId="47" builtinId="3"/>
    <cellStyle name="Финансовый 2" xfId="54"/>
    <cellStyle name="Финансовый 2 2" xfId="51"/>
    <cellStyle name="Финансовый 3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view="pageBreakPreview" topLeftCell="A18" zoomScale="85" zoomScaleNormal="85" zoomScaleSheetLayoutView="85" workbookViewId="0">
      <selection activeCell="K1" sqref="K1"/>
    </sheetView>
  </sheetViews>
  <sheetFormatPr defaultRowHeight="18.75"/>
  <cols>
    <col min="1" max="1" width="6.7109375" style="74" customWidth="1"/>
    <col min="2" max="2" width="80.140625" style="19" customWidth="1"/>
    <col min="3" max="3" width="11.7109375" style="21" customWidth="1"/>
    <col min="4" max="5" width="11.7109375" style="19" customWidth="1"/>
    <col min="6" max="6" width="10.7109375" style="19" customWidth="1"/>
    <col min="7" max="7" width="11.7109375" style="21" customWidth="1"/>
    <col min="8" max="10" width="11.7109375" style="19" customWidth="1"/>
    <col min="11" max="11" width="11.7109375" style="21" customWidth="1"/>
    <col min="12" max="14" width="11.7109375" style="19" customWidth="1"/>
    <col min="15" max="15" width="13" style="19" bestFit="1" customWidth="1"/>
    <col min="16" max="16384" width="9.140625" style="19"/>
  </cols>
  <sheetData>
    <row r="1" spans="1:14">
      <c r="D1" s="171"/>
      <c r="E1" s="171"/>
      <c r="F1" s="171"/>
      <c r="H1" s="171"/>
      <c r="I1" s="171"/>
      <c r="J1" s="171"/>
      <c r="L1" s="171" t="s">
        <v>146</v>
      </c>
      <c r="M1" s="171"/>
      <c r="N1" s="171"/>
    </row>
    <row r="2" spans="1:14" ht="18.75" customHeight="1">
      <c r="A2" s="174" t="s">
        <v>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8.75" customHeight="1">
      <c r="A3" s="174" t="s">
        <v>620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4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>
      <c r="A6" s="172" t="s">
        <v>4</v>
      </c>
      <c r="B6" s="172" t="s">
        <v>14</v>
      </c>
      <c r="C6" s="172" t="s">
        <v>125</v>
      </c>
      <c r="D6" s="172"/>
      <c r="E6" s="172"/>
      <c r="F6" s="172"/>
      <c r="G6" s="172" t="s">
        <v>126</v>
      </c>
      <c r="H6" s="172"/>
      <c r="I6" s="172"/>
      <c r="J6" s="172"/>
      <c r="K6" s="172" t="s">
        <v>127</v>
      </c>
      <c r="L6" s="172"/>
      <c r="M6" s="172"/>
      <c r="N6" s="172"/>
    </row>
    <row r="7" spans="1:14" s="21" customFormat="1" ht="36.75" customHeight="1">
      <c r="A7" s="172"/>
      <c r="B7" s="172"/>
      <c r="C7" s="172" t="s">
        <v>15</v>
      </c>
      <c r="D7" s="172" t="s">
        <v>65</v>
      </c>
      <c r="E7" s="172"/>
      <c r="F7" s="172"/>
      <c r="G7" s="172" t="s">
        <v>15</v>
      </c>
      <c r="H7" s="172" t="s">
        <v>65</v>
      </c>
      <c r="I7" s="172"/>
      <c r="J7" s="172"/>
      <c r="K7" s="172" t="s">
        <v>15</v>
      </c>
      <c r="L7" s="172" t="s">
        <v>65</v>
      </c>
      <c r="M7" s="172"/>
      <c r="N7" s="172"/>
    </row>
    <row r="8" spans="1:14" s="21" customFormat="1" ht="55.5" customHeight="1">
      <c r="A8" s="172"/>
      <c r="B8" s="172"/>
      <c r="C8" s="173"/>
      <c r="D8" s="107" t="s">
        <v>66</v>
      </c>
      <c r="E8" s="107" t="s">
        <v>131</v>
      </c>
      <c r="F8" s="107" t="s">
        <v>67</v>
      </c>
      <c r="G8" s="173"/>
      <c r="H8" s="107" t="s">
        <v>66</v>
      </c>
      <c r="I8" s="107" t="s">
        <v>131</v>
      </c>
      <c r="J8" s="107" t="s">
        <v>67</v>
      </c>
      <c r="K8" s="173"/>
      <c r="L8" s="107" t="s">
        <v>66</v>
      </c>
      <c r="M8" s="107" t="s">
        <v>131</v>
      </c>
      <c r="N8" s="107" t="s">
        <v>67</v>
      </c>
    </row>
    <row r="9" spans="1:14" ht="24" customHeight="1">
      <c r="A9" s="75" t="s">
        <v>64</v>
      </c>
      <c r="B9" s="104" t="s">
        <v>128</v>
      </c>
      <c r="C9" s="150">
        <f>SUM(C10:C14)</f>
        <v>140.75</v>
      </c>
      <c r="D9" s="150">
        <f>SUM(D10:D14)</f>
        <v>9</v>
      </c>
      <c r="E9" s="150">
        <f t="shared" ref="E9:F9" si="0">SUM(E10:E14)</f>
        <v>125.75</v>
      </c>
      <c r="F9" s="150">
        <f t="shared" si="0"/>
        <v>6</v>
      </c>
      <c r="G9" s="150">
        <f>SUM(G10:G14)</f>
        <v>131.5</v>
      </c>
      <c r="H9" s="150">
        <f>SUM(H10:H14)</f>
        <v>9</v>
      </c>
      <c r="I9" s="150">
        <f t="shared" ref="I9:N9" si="1">SUM(I10:I14)</f>
        <v>115.5</v>
      </c>
      <c r="J9" s="150">
        <f t="shared" si="1"/>
        <v>7</v>
      </c>
      <c r="K9" s="150">
        <f t="shared" si="1"/>
        <v>160.76</v>
      </c>
      <c r="L9" s="150">
        <f t="shared" si="1"/>
        <v>49</v>
      </c>
      <c r="M9" s="150">
        <f t="shared" si="1"/>
        <v>109.76</v>
      </c>
      <c r="N9" s="150">
        <f t="shared" si="1"/>
        <v>2</v>
      </c>
    </row>
    <row r="10" spans="1:14" ht="24" customHeight="1">
      <c r="A10" s="75"/>
      <c r="B10" s="105" t="s">
        <v>40</v>
      </c>
      <c r="C10" s="150">
        <f>D10+E10+F10</f>
        <v>69.5</v>
      </c>
      <c r="D10" s="150"/>
      <c r="E10" s="150">
        <v>69.5</v>
      </c>
      <c r="F10" s="150"/>
      <c r="G10" s="150">
        <f>H10+I10+J10</f>
        <v>71.875</v>
      </c>
      <c r="H10" s="150"/>
      <c r="I10" s="150">
        <v>71.875</v>
      </c>
      <c r="J10" s="150"/>
      <c r="K10" s="150">
        <f>L10+M10+N10</f>
        <v>95.76</v>
      </c>
      <c r="L10" s="150"/>
      <c r="M10" s="150">
        <v>95.76</v>
      </c>
      <c r="N10" s="150"/>
    </row>
    <row r="11" spans="1:14" ht="24" customHeight="1">
      <c r="A11" s="75"/>
      <c r="B11" s="105" t="s">
        <v>41</v>
      </c>
      <c r="C11" s="150">
        <f t="shared" ref="C11:C24" si="2">D11+E11+F11</f>
        <v>11</v>
      </c>
      <c r="D11" s="150"/>
      <c r="E11" s="150">
        <v>10</v>
      </c>
      <c r="F11" s="150">
        <v>1</v>
      </c>
      <c r="G11" s="150">
        <f t="shared" ref="G11:G14" si="3">H11+I11+J11</f>
        <v>11.5</v>
      </c>
      <c r="H11" s="150"/>
      <c r="I11" s="150">
        <v>10.5</v>
      </c>
      <c r="J11" s="150">
        <v>1</v>
      </c>
      <c r="K11" s="150">
        <f t="shared" ref="K11:K14" si="4">L11+M11+N11</f>
        <v>12</v>
      </c>
      <c r="L11" s="150">
        <v>11</v>
      </c>
      <c r="M11" s="150"/>
      <c r="N11" s="150">
        <v>1</v>
      </c>
    </row>
    <row r="12" spans="1:14" ht="24" customHeight="1">
      <c r="A12" s="75"/>
      <c r="B12" s="105" t="s">
        <v>42</v>
      </c>
      <c r="C12" s="150">
        <f t="shared" si="2"/>
        <v>7</v>
      </c>
      <c r="D12" s="150"/>
      <c r="E12" s="150">
        <v>7</v>
      </c>
      <c r="F12" s="150"/>
      <c r="G12" s="150">
        <f t="shared" si="3"/>
        <v>7</v>
      </c>
      <c r="H12" s="150"/>
      <c r="I12" s="150">
        <v>7</v>
      </c>
      <c r="J12" s="150"/>
      <c r="K12" s="150">
        <f t="shared" si="4"/>
        <v>7</v>
      </c>
      <c r="L12" s="150">
        <v>7</v>
      </c>
      <c r="M12" s="150"/>
      <c r="N12" s="150"/>
    </row>
    <row r="13" spans="1:14" ht="24" customHeight="1">
      <c r="A13" s="75"/>
      <c r="B13" s="105" t="s">
        <v>43</v>
      </c>
      <c r="C13" s="150">
        <f t="shared" si="2"/>
        <v>36.25</v>
      </c>
      <c r="D13" s="150">
        <v>9</v>
      </c>
      <c r="E13" s="150">
        <v>27.25</v>
      </c>
      <c r="F13" s="150"/>
      <c r="G13" s="150">
        <f t="shared" si="3"/>
        <v>26.125</v>
      </c>
      <c r="H13" s="150">
        <v>9</v>
      </c>
      <c r="I13" s="150">
        <v>17.125</v>
      </c>
      <c r="J13" s="150"/>
      <c r="K13" s="150">
        <f t="shared" si="4"/>
        <v>28</v>
      </c>
      <c r="L13" s="150">
        <v>14</v>
      </c>
      <c r="M13" s="150">
        <v>14</v>
      </c>
      <c r="N13" s="150"/>
    </row>
    <row r="14" spans="1:14" ht="24" customHeight="1">
      <c r="A14" s="75"/>
      <c r="B14" s="105" t="s">
        <v>44</v>
      </c>
      <c r="C14" s="150">
        <f t="shared" si="2"/>
        <v>17</v>
      </c>
      <c r="D14" s="150"/>
      <c r="E14" s="150">
        <v>12</v>
      </c>
      <c r="F14" s="150">
        <v>5</v>
      </c>
      <c r="G14" s="150">
        <f t="shared" si="3"/>
        <v>15</v>
      </c>
      <c r="H14" s="150"/>
      <c r="I14" s="150">
        <v>9</v>
      </c>
      <c r="J14" s="150">
        <v>6</v>
      </c>
      <c r="K14" s="150">
        <f t="shared" si="4"/>
        <v>18</v>
      </c>
      <c r="L14" s="150">
        <v>17</v>
      </c>
      <c r="M14" s="150"/>
      <c r="N14" s="150">
        <v>1</v>
      </c>
    </row>
    <row r="15" spans="1:14" ht="24" customHeight="1">
      <c r="A15" s="75" t="s">
        <v>59</v>
      </c>
      <c r="B15" s="104" t="s">
        <v>129</v>
      </c>
      <c r="C15" s="150">
        <f>SUM(C16:C20)</f>
        <v>192</v>
      </c>
      <c r="D15" s="150">
        <f>SUM(D16:D20)</f>
        <v>9</v>
      </c>
      <c r="E15" s="150">
        <f t="shared" ref="E15:N15" si="5">SUM(E16:E20)</f>
        <v>177</v>
      </c>
      <c r="F15" s="150">
        <f t="shared" si="5"/>
        <v>6</v>
      </c>
      <c r="G15" s="150">
        <f t="shared" si="5"/>
        <v>176</v>
      </c>
      <c r="H15" s="150">
        <f t="shared" si="5"/>
        <v>9</v>
      </c>
      <c r="I15" s="150">
        <f t="shared" si="5"/>
        <v>160</v>
      </c>
      <c r="J15" s="150">
        <f t="shared" si="5"/>
        <v>7</v>
      </c>
      <c r="K15" s="150">
        <f t="shared" si="5"/>
        <v>167</v>
      </c>
      <c r="L15" s="150">
        <f t="shared" si="5"/>
        <v>47</v>
      </c>
      <c r="M15" s="150">
        <f t="shared" si="5"/>
        <v>118</v>
      </c>
      <c r="N15" s="150">
        <f t="shared" si="5"/>
        <v>2</v>
      </c>
    </row>
    <row r="16" spans="1:14" ht="24" customHeight="1">
      <c r="A16" s="75"/>
      <c r="B16" s="105" t="s">
        <v>40</v>
      </c>
      <c r="C16" s="150">
        <f t="shared" si="2"/>
        <v>92</v>
      </c>
      <c r="D16" s="150"/>
      <c r="E16" s="150">
        <v>92</v>
      </c>
      <c r="F16" s="150"/>
      <c r="G16" s="150">
        <f t="shared" ref="G16:G20" si="6">H16+I16+J16</f>
        <v>95</v>
      </c>
      <c r="H16" s="150"/>
      <c r="I16" s="150">
        <v>95</v>
      </c>
      <c r="J16" s="150"/>
      <c r="K16" s="150">
        <f t="shared" ref="K16:K20" si="7">L16+M16+N16</f>
        <v>103</v>
      </c>
      <c r="L16" s="150"/>
      <c r="M16" s="150">
        <v>103</v>
      </c>
      <c r="N16" s="150"/>
    </row>
    <row r="17" spans="1:14" ht="24" customHeight="1">
      <c r="A17" s="75"/>
      <c r="B17" s="105" t="s">
        <v>41</v>
      </c>
      <c r="C17" s="150">
        <f t="shared" si="2"/>
        <v>11</v>
      </c>
      <c r="D17" s="150"/>
      <c r="E17" s="150">
        <v>10</v>
      </c>
      <c r="F17" s="150">
        <v>1</v>
      </c>
      <c r="G17" s="150">
        <f t="shared" si="6"/>
        <v>12</v>
      </c>
      <c r="H17" s="150"/>
      <c r="I17" s="150">
        <v>11</v>
      </c>
      <c r="J17" s="150">
        <v>1</v>
      </c>
      <c r="K17" s="150">
        <f t="shared" si="7"/>
        <v>12</v>
      </c>
      <c r="L17" s="150">
        <v>11</v>
      </c>
      <c r="M17" s="150"/>
      <c r="N17" s="150">
        <v>1</v>
      </c>
    </row>
    <row r="18" spans="1:14" ht="24" customHeight="1">
      <c r="A18" s="75"/>
      <c r="B18" s="105" t="s">
        <v>42</v>
      </c>
      <c r="C18" s="150">
        <f t="shared" si="2"/>
        <v>7</v>
      </c>
      <c r="D18" s="150"/>
      <c r="E18" s="150">
        <v>7</v>
      </c>
      <c r="F18" s="150"/>
      <c r="G18" s="150">
        <v>7</v>
      </c>
      <c r="H18" s="150"/>
      <c r="I18" s="150">
        <v>7</v>
      </c>
      <c r="J18" s="150"/>
      <c r="K18" s="150">
        <v>7</v>
      </c>
      <c r="L18" s="150">
        <v>7</v>
      </c>
      <c r="M18" s="150"/>
      <c r="N18" s="150"/>
    </row>
    <row r="19" spans="1:14" ht="24" customHeight="1">
      <c r="A19" s="75"/>
      <c r="B19" s="105" t="s">
        <v>43</v>
      </c>
      <c r="C19" s="150">
        <f t="shared" si="2"/>
        <v>49</v>
      </c>
      <c r="D19" s="150">
        <v>9</v>
      </c>
      <c r="E19" s="150">
        <v>40</v>
      </c>
      <c r="F19" s="150"/>
      <c r="G19" s="150">
        <f t="shared" si="6"/>
        <v>32</v>
      </c>
      <c r="H19" s="150">
        <v>9</v>
      </c>
      <c r="I19" s="150">
        <v>23</v>
      </c>
      <c r="J19" s="150"/>
      <c r="K19" s="150">
        <f t="shared" si="7"/>
        <v>23</v>
      </c>
      <c r="L19" s="150">
        <v>8</v>
      </c>
      <c r="M19" s="150">
        <v>15</v>
      </c>
      <c r="N19" s="150"/>
    </row>
    <row r="20" spans="1:14" ht="24" customHeight="1">
      <c r="A20" s="75"/>
      <c r="B20" s="105" t="s">
        <v>44</v>
      </c>
      <c r="C20" s="150">
        <f t="shared" si="2"/>
        <v>33</v>
      </c>
      <c r="D20" s="150"/>
      <c r="E20" s="150">
        <v>28</v>
      </c>
      <c r="F20" s="150">
        <v>5</v>
      </c>
      <c r="G20" s="150">
        <f t="shared" si="6"/>
        <v>30</v>
      </c>
      <c r="H20" s="150"/>
      <c r="I20" s="150">
        <v>24</v>
      </c>
      <c r="J20" s="150">
        <v>6</v>
      </c>
      <c r="K20" s="150">
        <f t="shared" si="7"/>
        <v>22</v>
      </c>
      <c r="L20" s="150">
        <v>21</v>
      </c>
      <c r="M20" s="150"/>
      <c r="N20" s="150">
        <v>1</v>
      </c>
    </row>
    <row r="21" spans="1:14" ht="37.5">
      <c r="A21" s="75" t="s">
        <v>60</v>
      </c>
      <c r="B21" s="104" t="s">
        <v>130</v>
      </c>
      <c r="C21" s="150">
        <f>SUM(C22:C24)</f>
        <v>43</v>
      </c>
      <c r="D21" s="150">
        <f>SUM(D22:D24)</f>
        <v>0</v>
      </c>
      <c r="E21" s="150">
        <f t="shared" ref="E21:N21" si="8">SUM(E22:E24)</f>
        <v>43</v>
      </c>
      <c r="F21" s="150">
        <f t="shared" si="8"/>
        <v>0</v>
      </c>
      <c r="G21" s="150">
        <f t="shared" si="8"/>
        <v>43</v>
      </c>
      <c r="H21" s="150">
        <f t="shared" si="8"/>
        <v>0</v>
      </c>
      <c r="I21" s="150">
        <f t="shared" si="8"/>
        <v>43</v>
      </c>
      <c r="J21" s="150">
        <f t="shared" si="8"/>
        <v>0</v>
      </c>
      <c r="K21" s="150">
        <f t="shared" si="8"/>
        <v>47</v>
      </c>
      <c r="L21" s="150">
        <f t="shared" si="8"/>
        <v>0</v>
      </c>
      <c r="M21" s="150">
        <f t="shared" si="8"/>
        <v>47</v>
      </c>
      <c r="N21" s="150">
        <f t="shared" si="8"/>
        <v>0</v>
      </c>
    </row>
    <row r="22" spans="1:14" ht="24" customHeight="1">
      <c r="A22" s="75"/>
      <c r="B22" s="105" t="s">
        <v>45</v>
      </c>
      <c r="C22" s="150">
        <f t="shared" si="2"/>
        <v>18</v>
      </c>
      <c r="D22" s="150"/>
      <c r="E22" s="150">
        <v>18</v>
      </c>
      <c r="F22" s="150"/>
      <c r="G22" s="150">
        <f t="shared" ref="G22" si="9">H22+I22+J22</f>
        <v>19</v>
      </c>
      <c r="H22" s="150"/>
      <c r="I22" s="150">
        <v>19</v>
      </c>
      <c r="J22" s="150"/>
      <c r="K22" s="150">
        <f t="shared" ref="K22" si="10">L22+M22+N22</f>
        <v>23</v>
      </c>
      <c r="L22" s="150"/>
      <c r="M22" s="150">
        <v>23</v>
      </c>
      <c r="N22" s="150"/>
    </row>
    <row r="23" spans="1:14" ht="24" customHeight="1">
      <c r="A23" s="75"/>
      <c r="B23" s="105" t="s">
        <v>46</v>
      </c>
      <c r="C23" s="150">
        <f t="shared" si="2"/>
        <v>24</v>
      </c>
      <c r="D23" s="150"/>
      <c r="E23" s="150">
        <v>24</v>
      </c>
      <c r="F23" s="150"/>
      <c r="G23" s="150">
        <v>23</v>
      </c>
      <c r="H23" s="150"/>
      <c r="I23" s="150">
        <v>23</v>
      </c>
      <c r="J23" s="150"/>
      <c r="K23" s="150">
        <v>24</v>
      </c>
      <c r="L23" s="150"/>
      <c r="M23" s="150">
        <v>24</v>
      </c>
      <c r="N23" s="150"/>
    </row>
    <row r="24" spans="1:14" ht="24" customHeight="1">
      <c r="A24" s="75"/>
      <c r="B24" s="105" t="s">
        <v>47</v>
      </c>
      <c r="C24" s="150">
        <f t="shared" si="2"/>
        <v>1</v>
      </c>
      <c r="D24" s="150"/>
      <c r="E24" s="150">
        <v>1</v>
      </c>
      <c r="F24" s="150"/>
      <c r="G24" s="150">
        <v>1</v>
      </c>
      <c r="H24" s="150"/>
      <c r="I24" s="150">
        <v>1</v>
      </c>
      <c r="J24" s="150"/>
      <c r="K24" s="150">
        <v>0</v>
      </c>
      <c r="L24" s="150"/>
      <c r="M24" s="150">
        <v>0</v>
      </c>
      <c r="N24" s="150"/>
    </row>
    <row r="25" spans="1:14" ht="24" customHeight="1">
      <c r="A25" s="75" t="s">
        <v>61</v>
      </c>
      <c r="B25" s="104" t="s">
        <v>48</v>
      </c>
      <c r="C25" s="150">
        <v>49.4</v>
      </c>
      <c r="D25" s="150"/>
      <c r="E25" s="150">
        <v>49.4</v>
      </c>
      <c r="F25" s="150"/>
      <c r="G25" s="150">
        <v>46</v>
      </c>
      <c r="H25" s="150"/>
      <c r="I25" s="150">
        <v>46</v>
      </c>
      <c r="J25" s="150"/>
      <c r="K25" s="150">
        <v>46.8</v>
      </c>
      <c r="L25" s="150"/>
      <c r="M25" s="150">
        <v>46.8</v>
      </c>
      <c r="N25" s="150"/>
    </row>
    <row r="26" spans="1:14" ht="24" customHeight="1">
      <c r="A26" s="75" t="s">
        <v>62</v>
      </c>
      <c r="B26" s="104" t="s">
        <v>49</v>
      </c>
      <c r="C26" s="150">
        <v>5</v>
      </c>
      <c r="D26" s="150"/>
      <c r="E26" s="150">
        <v>5</v>
      </c>
      <c r="F26" s="150"/>
      <c r="G26" s="150">
        <v>7</v>
      </c>
      <c r="H26" s="150"/>
      <c r="I26" s="150">
        <v>7</v>
      </c>
      <c r="J26" s="150"/>
      <c r="K26" s="150">
        <v>18</v>
      </c>
      <c r="L26" s="150"/>
      <c r="M26" s="150">
        <v>18</v>
      </c>
      <c r="N26" s="150"/>
    </row>
    <row r="27" spans="1:14" ht="24" customHeight="1">
      <c r="A27" s="75" t="s">
        <v>63</v>
      </c>
      <c r="B27" s="104" t="s">
        <v>134</v>
      </c>
      <c r="C27" s="150">
        <v>11</v>
      </c>
      <c r="D27" s="150">
        <v>11</v>
      </c>
      <c r="E27" s="150"/>
      <c r="F27" s="150"/>
      <c r="G27" s="150">
        <v>8</v>
      </c>
      <c r="H27" s="150">
        <v>8</v>
      </c>
      <c r="I27" s="150"/>
      <c r="J27" s="150"/>
      <c r="K27" s="150">
        <v>11</v>
      </c>
      <c r="L27" s="150">
        <v>11</v>
      </c>
      <c r="M27" s="150"/>
      <c r="N27" s="150"/>
    </row>
    <row r="28" spans="1:14" ht="24" customHeight="1">
      <c r="A28" s="75"/>
      <c r="B28" s="104" t="s">
        <v>132</v>
      </c>
      <c r="C28" s="150">
        <v>6</v>
      </c>
      <c r="D28" s="150">
        <v>6</v>
      </c>
      <c r="E28" s="150"/>
      <c r="F28" s="150"/>
      <c r="G28" s="150">
        <v>5</v>
      </c>
      <c r="H28" s="150">
        <v>5</v>
      </c>
      <c r="I28" s="150"/>
      <c r="J28" s="150"/>
      <c r="K28" s="150">
        <v>8</v>
      </c>
      <c r="L28" s="150">
        <v>8</v>
      </c>
      <c r="M28" s="150"/>
      <c r="N28" s="150"/>
    </row>
    <row r="29" spans="1:14" ht="24" customHeight="1">
      <c r="A29" s="75"/>
      <c r="B29" s="104" t="s">
        <v>133</v>
      </c>
      <c r="C29" s="150">
        <v>5</v>
      </c>
      <c r="D29" s="150">
        <v>5</v>
      </c>
      <c r="E29" s="150"/>
      <c r="F29" s="150"/>
      <c r="G29" s="150">
        <v>3</v>
      </c>
      <c r="H29" s="150">
        <v>3</v>
      </c>
      <c r="I29" s="150"/>
      <c r="J29" s="150"/>
      <c r="K29" s="150">
        <v>3</v>
      </c>
      <c r="L29" s="150">
        <v>3</v>
      </c>
      <c r="M29" s="150"/>
      <c r="N29" s="150"/>
    </row>
    <row r="30" spans="1:14" ht="24" customHeight="1">
      <c r="A30" s="75" t="s">
        <v>68</v>
      </c>
      <c r="B30" s="104" t="s">
        <v>91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4" ht="24" customHeight="1">
      <c r="A31" s="75"/>
      <c r="B31" s="106" t="s">
        <v>69</v>
      </c>
      <c r="C31" s="150">
        <v>9</v>
      </c>
      <c r="D31" s="150">
        <v>9</v>
      </c>
      <c r="E31" s="150"/>
      <c r="F31" s="150"/>
      <c r="G31" s="150">
        <v>9</v>
      </c>
      <c r="H31" s="150">
        <v>9</v>
      </c>
      <c r="I31" s="150"/>
      <c r="J31" s="150"/>
      <c r="K31" s="150">
        <v>5</v>
      </c>
      <c r="L31" s="150">
        <v>5</v>
      </c>
      <c r="M31" s="150"/>
      <c r="N31" s="150"/>
    </row>
    <row r="33" spans="1:14" ht="18.75" customHeight="1">
      <c r="A33" s="73"/>
      <c r="B33" s="171" t="s">
        <v>518</v>
      </c>
      <c r="C33" s="171"/>
      <c r="D33" s="171" t="s">
        <v>517</v>
      </c>
      <c r="E33" s="171"/>
      <c r="F33" s="171"/>
      <c r="G33" s="171"/>
      <c r="H33" s="171"/>
      <c r="I33" s="171"/>
      <c r="J33" s="171"/>
      <c r="K33" s="19"/>
      <c r="L33" s="171"/>
      <c r="M33" s="171"/>
      <c r="N33" s="171"/>
    </row>
    <row r="34" spans="1:14">
      <c r="B34" s="19" t="s">
        <v>71</v>
      </c>
    </row>
  </sheetData>
  <mergeCells count="20">
    <mergeCell ref="A6:A8"/>
    <mergeCell ref="B6:B8"/>
    <mergeCell ref="C6:F6"/>
    <mergeCell ref="G6:J6"/>
    <mergeCell ref="K6:N6"/>
    <mergeCell ref="D1:F1"/>
    <mergeCell ref="H1:J1"/>
    <mergeCell ref="L1:N1"/>
    <mergeCell ref="A2:N2"/>
    <mergeCell ref="A3:N3"/>
    <mergeCell ref="H33:J33"/>
    <mergeCell ref="L33:N33"/>
    <mergeCell ref="C7:C8"/>
    <mergeCell ref="D7:F7"/>
    <mergeCell ref="G7:G8"/>
    <mergeCell ref="H7:J7"/>
    <mergeCell ref="K7:K8"/>
    <mergeCell ref="L7:N7"/>
    <mergeCell ref="B33:C33"/>
    <mergeCell ref="D33:G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4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view="pageBreakPreview" zoomScale="85" zoomScaleNormal="85" zoomScaleSheetLayoutView="85" workbookViewId="0">
      <selection activeCell="L7" sqref="L7"/>
    </sheetView>
  </sheetViews>
  <sheetFormatPr defaultRowHeight="18.75"/>
  <cols>
    <col min="1" max="1" width="6.7109375" style="27" customWidth="1"/>
    <col min="2" max="2" width="80.140625" style="19" customWidth="1"/>
    <col min="3" max="3" width="12.42578125" style="21" customWidth="1"/>
    <col min="4" max="4" width="11.7109375" style="19" customWidth="1"/>
    <col min="5" max="5" width="12.5703125" style="19" customWidth="1"/>
    <col min="6" max="6" width="10.7109375" style="19" customWidth="1"/>
    <col min="7" max="7" width="12.5703125" style="21" customWidth="1"/>
    <col min="8" max="8" width="11.7109375" style="19" customWidth="1"/>
    <col min="9" max="9" width="12.28515625" style="19" customWidth="1"/>
    <col min="10" max="10" width="11.7109375" style="19" customWidth="1"/>
    <col min="11" max="11" width="12.28515625" style="21" customWidth="1"/>
    <col min="12" max="12" width="11.7109375" style="19" customWidth="1"/>
    <col min="13" max="13" width="12.85546875" style="19" customWidth="1"/>
    <col min="14" max="14" width="11.7109375" style="19" customWidth="1"/>
    <col min="15" max="15" width="13" style="19" bestFit="1" customWidth="1"/>
    <col min="16" max="16384" width="9.140625" style="19"/>
  </cols>
  <sheetData>
    <row r="1" spans="1:14">
      <c r="D1" s="171"/>
      <c r="E1" s="171"/>
      <c r="F1" s="171"/>
      <c r="H1" s="171"/>
      <c r="I1" s="171"/>
      <c r="J1" s="171"/>
      <c r="L1" s="171" t="s">
        <v>147</v>
      </c>
      <c r="M1" s="171"/>
      <c r="N1" s="171"/>
    </row>
    <row r="2" spans="1:14" ht="18.75" customHeight="1">
      <c r="A2" s="174" t="s">
        <v>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8.75" customHeight="1">
      <c r="A3" s="174" t="s">
        <v>620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24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>
      <c r="A5" s="172" t="s">
        <v>4</v>
      </c>
      <c r="B5" s="172" t="s">
        <v>14</v>
      </c>
      <c r="C5" s="172" t="s">
        <v>125</v>
      </c>
      <c r="D5" s="172"/>
      <c r="E5" s="172"/>
      <c r="F5" s="172"/>
      <c r="G5" s="172" t="s">
        <v>126</v>
      </c>
      <c r="H5" s="172"/>
      <c r="I5" s="172"/>
      <c r="J5" s="172"/>
      <c r="K5" s="172" t="s">
        <v>127</v>
      </c>
      <c r="L5" s="172"/>
      <c r="M5" s="172"/>
      <c r="N5" s="172"/>
    </row>
    <row r="6" spans="1:14" s="21" customFormat="1" ht="36.75" customHeight="1">
      <c r="A6" s="172"/>
      <c r="B6" s="172"/>
      <c r="C6" s="172" t="s">
        <v>625</v>
      </c>
      <c r="D6" s="172" t="s">
        <v>149</v>
      </c>
      <c r="E6" s="172"/>
      <c r="F6" s="172"/>
      <c r="G6" s="172" t="s">
        <v>625</v>
      </c>
      <c r="H6" s="172" t="s">
        <v>149</v>
      </c>
      <c r="I6" s="172"/>
      <c r="J6" s="172"/>
      <c r="K6" s="172" t="s">
        <v>625</v>
      </c>
      <c r="L6" s="172" t="s">
        <v>149</v>
      </c>
      <c r="M6" s="172"/>
      <c r="N6" s="172"/>
    </row>
    <row r="7" spans="1:14" s="21" customFormat="1" ht="55.5" customHeight="1">
      <c r="A7" s="172"/>
      <c r="B7" s="172"/>
      <c r="C7" s="172"/>
      <c r="D7" s="71" t="s">
        <v>66</v>
      </c>
      <c r="E7" s="71" t="s">
        <v>131</v>
      </c>
      <c r="F7" s="71" t="s">
        <v>67</v>
      </c>
      <c r="G7" s="172"/>
      <c r="H7" s="71" t="s">
        <v>66</v>
      </c>
      <c r="I7" s="71" t="s">
        <v>131</v>
      </c>
      <c r="J7" s="71" t="s">
        <v>67</v>
      </c>
      <c r="K7" s="172"/>
      <c r="L7" s="71" t="s">
        <v>66</v>
      </c>
      <c r="M7" s="71" t="s">
        <v>131</v>
      </c>
      <c r="N7" s="71" t="s">
        <v>67</v>
      </c>
    </row>
    <row r="8" spans="1:14" ht="24" customHeight="1">
      <c r="A8" s="36" t="s">
        <v>64</v>
      </c>
      <c r="B8" s="38" t="s">
        <v>148</v>
      </c>
      <c r="C8" s="29">
        <f t="shared" ref="C8:C13" si="0">D8+E8+F8</f>
        <v>2385021.7490000003</v>
      </c>
      <c r="D8" s="30">
        <f>D9+D10+D11+D12+D13</f>
        <v>58059.201000000001</v>
      </c>
      <c r="E8" s="30">
        <f>E9+E10+E11+E12+E13</f>
        <v>2250382.3530000006</v>
      </c>
      <c r="F8" s="30">
        <f>F9+F10+F11+F12+F13</f>
        <v>76580.195000000007</v>
      </c>
      <c r="G8" s="29">
        <f t="shared" ref="G8:G13" si="1">H8+I8+J8</f>
        <v>2544991.7709999997</v>
      </c>
      <c r="H8" s="30">
        <f>H9+H10+H11+H12+H13</f>
        <v>63988.962000000007</v>
      </c>
      <c r="I8" s="30">
        <f>I9+I10+I11+I12+I13</f>
        <v>2376381.8229999999</v>
      </c>
      <c r="J8" s="30">
        <f>J9+J10+J11+J12+J13</f>
        <v>104620.986</v>
      </c>
      <c r="K8" s="29">
        <f t="shared" ref="K8:K13" si="2">L8+M8+N8</f>
        <v>3558656.6610000003</v>
      </c>
      <c r="L8" s="30">
        <f>L9+L10+L11+L12+L13</f>
        <v>905081.929</v>
      </c>
      <c r="M8" s="30">
        <f>M9+M10+M11+M12+M13</f>
        <v>2563532.2680000002</v>
      </c>
      <c r="N8" s="30">
        <f>N9+N10+N11+N12+N13</f>
        <v>90042.464000000007</v>
      </c>
    </row>
    <row r="9" spans="1:14" ht="24" customHeight="1">
      <c r="A9" s="36"/>
      <c r="B9" s="37" t="s">
        <v>40</v>
      </c>
      <c r="C9" s="29">
        <f t="shared" si="0"/>
        <v>1674425.7820000001</v>
      </c>
      <c r="D9" s="30">
        <v>0</v>
      </c>
      <c r="E9" s="159">
        <v>1668066.4040000001</v>
      </c>
      <c r="F9" s="159">
        <v>6359.3779999999997</v>
      </c>
      <c r="G9" s="29">
        <f t="shared" si="1"/>
        <v>1781510.906</v>
      </c>
      <c r="H9" s="159">
        <v>0</v>
      </c>
      <c r="I9" s="160">
        <v>1764842.872</v>
      </c>
      <c r="J9" s="160">
        <v>16668.034</v>
      </c>
      <c r="K9" s="29">
        <f t="shared" si="2"/>
        <v>2636564.2199999997</v>
      </c>
      <c r="L9" s="159">
        <v>241005.22899999999</v>
      </c>
      <c r="M9" s="159">
        <v>2372300.25</v>
      </c>
      <c r="N9" s="159">
        <v>23258.741000000002</v>
      </c>
    </row>
    <row r="10" spans="1:14" ht="24" customHeight="1">
      <c r="A10" s="36"/>
      <c r="B10" s="37" t="s">
        <v>41</v>
      </c>
      <c r="C10" s="29">
        <f t="shared" si="0"/>
        <v>77875.987999999998</v>
      </c>
      <c r="D10" s="30">
        <v>0</v>
      </c>
      <c r="E10" s="159">
        <v>71846.244999999995</v>
      </c>
      <c r="F10" s="159">
        <v>6029.7430000000004</v>
      </c>
      <c r="G10" s="29">
        <f t="shared" si="1"/>
        <v>101758.12299999999</v>
      </c>
      <c r="H10" s="159">
        <v>0</v>
      </c>
      <c r="I10" s="160">
        <v>99735.885999999999</v>
      </c>
      <c r="J10" s="160">
        <v>2022.2370000000001</v>
      </c>
      <c r="K10" s="29">
        <f t="shared" si="2"/>
        <v>138712.71599999999</v>
      </c>
      <c r="L10" s="159">
        <v>129706.4</v>
      </c>
      <c r="M10" s="159">
        <v>0</v>
      </c>
      <c r="N10" s="159">
        <v>9006.3160000000007</v>
      </c>
    </row>
    <row r="11" spans="1:14" ht="24" customHeight="1">
      <c r="A11" s="36"/>
      <c r="B11" s="37" t="s">
        <v>42</v>
      </c>
      <c r="C11" s="29">
        <f t="shared" si="0"/>
        <v>342568.837</v>
      </c>
      <c r="D11" s="30">
        <v>22866.811000000002</v>
      </c>
      <c r="E11" s="159">
        <v>308574.28700000001</v>
      </c>
      <c r="F11" s="159">
        <v>11127.739</v>
      </c>
      <c r="G11" s="29">
        <f t="shared" si="1"/>
        <v>287590.62299999996</v>
      </c>
      <c r="H11" s="159">
        <v>6570.4440000000004</v>
      </c>
      <c r="I11" s="160">
        <v>255456.52499999999</v>
      </c>
      <c r="J11" s="160">
        <v>25563.653999999999</v>
      </c>
      <c r="K11" s="29">
        <f t="shared" si="2"/>
        <v>388990.60200000001</v>
      </c>
      <c r="L11" s="159">
        <v>207674.38</v>
      </c>
      <c r="M11" s="159">
        <v>165809.18300000002</v>
      </c>
      <c r="N11" s="159">
        <v>15507.039000000001</v>
      </c>
    </row>
    <row r="12" spans="1:14" ht="24" customHeight="1">
      <c r="A12" s="36"/>
      <c r="B12" s="37" t="s">
        <v>43</v>
      </c>
      <c r="C12" s="29">
        <f t="shared" si="0"/>
        <v>130029.592</v>
      </c>
      <c r="D12" s="30">
        <v>12157.44</v>
      </c>
      <c r="E12" s="159">
        <v>100952.257</v>
      </c>
      <c r="F12" s="159">
        <v>16919.895</v>
      </c>
      <c r="G12" s="29">
        <f t="shared" si="1"/>
        <v>186373.82199999999</v>
      </c>
      <c r="H12" s="159">
        <v>34328.563000000002</v>
      </c>
      <c r="I12" s="160">
        <v>134415.783</v>
      </c>
      <c r="J12" s="160">
        <v>17629.475999999999</v>
      </c>
      <c r="K12" s="29">
        <f t="shared" si="2"/>
        <v>187725.61199999999</v>
      </c>
      <c r="L12" s="159">
        <v>135267.046</v>
      </c>
      <c r="M12" s="159">
        <v>25422.834999999999</v>
      </c>
      <c r="N12" s="159">
        <v>27035.731</v>
      </c>
    </row>
    <row r="13" spans="1:14" ht="24" customHeight="1">
      <c r="A13" s="36"/>
      <c r="B13" s="37" t="s">
        <v>44</v>
      </c>
      <c r="C13" s="29">
        <f t="shared" si="0"/>
        <v>160121.54999999999</v>
      </c>
      <c r="D13" s="30">
        <v>23034.95</v>
      </c>
      <c r="E13" s="159">
        <v>100943.15999999999</v>
      </c>
      <c r="F13" s="159">
        <v>36143.440000000002</v>
      </c>
      <c r="G13" s="29">
        <f t="shared" si="1"/>
        <v>187758.29699999999</v>
      </c>
      <c r="H13" s="159">
        <v>23089.955000000002</v>
      </c>
      <c r="I13" s="160">
        <v>121930.75700000001</v>
      </c>
      <c r="J13" s="160">
        <v>42737.584999999999</v>
      </c>
      <c r="K13" s="29">
        <f t="shared" si="2"/>
        <v>206663.511</v>
      </c>
      <c r="L13" s="159">
        <v>191428.87400000001</v>
      </c>
      <c r="M13" s="159">
        <v>0</v>
      </c>
      <c r="N13" s="159">
        <v>15234.636999999999</v>
      </c>
    </row>
    <row r="14" spans="1:14" ht="24" customHeight="1">
      <c r="A14" s="36" t="s">
        <v>59</v>
      </c>
      <c r="B14" s="38" t="s">
        <v>150</v>
      </c>
      <c r="C14" s="29">
        <f>C15+C16</f>
        <v>195177.114</v>
      </c>
      <c r="D14" s="29">
        <f t="shared" ref="D14:H14" si="3">D15+D16</f>
        <v>195177.114</v>
      </c>
      <c r="E14" s="29">
        <f t="shared" si="3"/>
        <v>0</v>
      </c>
      <c r="F14" s="29">
        <f t="shared" si="3"/>
        <v>0</v>
      </c>
      <c r="G14" s="29">
        <f t="shared" si="3"/>
        <v>122687.84400000001</v>
      </c>
      <c r="H14" s="29">
        <f t="shared" si="3"/>
        <v>122687.84400000001</v>
      </c>
      <c r="I14" s="29">
        <f t="shared" ref="I14" si="4">I15+I16</f>
        <v>0</v>
      </c>
      <c r="J14" s="29">
        <f t="shared" ref="J14" si="5">J15+J16</f>
        <v>0</v>
      </c>
      <c r="K14" s="29">
        <f t="shared" ref="K14" si="6">K15+K16</f>
        <v>246819.56400000001</v>
      </c>
      <c r="L14" s="29">
        <f t="shared" ref="L14" si="7">L15+L16</f>
        <v>246819.56400000001</v>
      </c>
      <c r="M14" s="29">
        <f t="shared" ref="M14" si="8">M15+M16</f>
        <v>0</v>
      </c>
      <c r="N14" s="29">
        <f t="shared" ref="N14" si="9">N15+N16</f>
        <v>0</v>
      </c>
    </row>
    <row r="15" spans="1:14" ht="24" customHeight="1">
      <c r="A15" s="71"/>
      <c r="B15" s="38" t="s">
        <v>132</v>
      </c>
      <c r="C15" s="29">
        <f>D15+E15+F15</f>
        <v>106653.768</v>
      </c>
      <c r="D15" s="30">
        <v>106653.768</v>
      </c>
      <c r="E15" s="30">
        <v>0</v>
      </c>
      <c r="F15" s="30">
        <v>0</v>
      </c>
      <c r="G15" s="29">
        <f>H15+I15+J15</f>
        <v>75113.542000000001</v>
      </c>
      <c r="H15" s="30">
        <v>75113.542000000001</v>
      </c>
      <c r="I15" s="30">
        <v>0</v>
      </c>
      <c r="J15" s="30">
        <v>0</v>
      </c>
      <c r="K15" s="29">
        <f>L15+M15+N15</f>
        <v>181440.399</v>
      </c>
      <c r="L15" s="30">
        <v>181440.399</v>
      </c>
      <c r="M15" s="30">
        <v>0</v>
      </c>
      <c r="N15" s="30">
        <v>0</v>
      </c>
    </row>
    <row r="16" spans="1:14" ht="24" customHeight="1">
      <c r="A16" s="71"/>
      <c r="B16" s="38" t="s">
        <v>133</v>
      </c>
      <c r="C16" s="29">
        <f>D16+E16+F16</f>
        <v>88523.346000000005</v>
      </c>
      <c r="D16" s="30">
        <v>88523.346000000005</v>
      </c>
      <c r="E16" s="30">
        <v>0</v>
      </c>
      <c r="F16" s="30">
        <v>0</v>
      </c>
      <c r="G16" s="29">
        <f>H16+I16+J16</f>
        <v>47574.302000000003</v>
      </c>
      <c r="H16" s="30">
        <v>47574.302000000003</v>
      </c>
      <c r="I16" s="30">
        <v>0</v>
      </c>
      <c r="J16" s="30">
        <v>0</v>
      </c>
      <c r="K16" s="29">
        <f>L16+M16+N16</f>
        <v>65379.165000000001</v>
      </c>
      <c r="L16" s="30">
        <v>65379.165000000001</v>
      </c>
      <c r="M16" s="30">
        <v>0</v>
      </c>
      <c r="N16" s="30">
        <v>0</v>
      </c>
    </row>
    <row r="18" spans="1:14">
      <c r="A18" s="26"/>
      <c r="B18" s="26" t="s">
        <v>70</v>
      </c>
      <c r="C18" s="19"/>
      <c r="D18" s="171" t="s">
        <v>517</v>
      </c>
      <c r="E18" s="171"/>
      <c r="F18" s="171"/>
      <c r="G18" s="19"/>
      <c r="H18" s="171"/>
      <c r="I18" s="171"/>
      <c r="J18" s="171"/>
      <c r="K18" s="19"/>
      <c r="L18" s="171"/>
      <c r="M18" s="171"/>
      <c r="N18" s="171"/>
    </row>
    <row r="19" spans="1:14">
      <c r="B19" s="19" t="s">
        <v>71</v>
      </c>
    </row>
  </sheetData>
  <mergeCells count="19">
    <mergeCell ref="D1:F1"/>
    <mergeCell ref="A2:N2"/>
    <mergeCell ref="A3:N3"/>
    <mergeCell ref="H1:J1"/>
    <mergeCell ref="G6:G7"/>
    <mergeCell ref="H6:J6"/>
    <mergeCell ref="L1:N1"/>
    <mergeCell ref="K6:K7"/>
    <mergeCell ref="L6:N6"/>
    <mergeCell ref="C6:C7"/>
    <mergeCell ref="D6:F6"/>
    <mergeCell ref="A5:A7"/>
    <mergeCell ref="B5:B7"/>
    <mergeCell ref="C5:F5"/>
    <mergeCell ref="L18:N18"/>
    <mergeCell ref="G5:J5"/>
    <mergeCell ref="K5:N5"/>
    <mergeCell ref="D18:F18"/>
    <mergeCell ref="H18:J18"/>
  </mergeCells>
  <printOptions horizontalCentered="1"/>
  <pageMargins left="0.19685039370078741" right="0.19685039370078741" top="0.65" bottom="0.19685039370078741" header="0.54" footer="0.31496062992125984"/>
  <pageSetup paperSize="9" scale="63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2"/>
  <sheetViews>
    <sheetView tabSelected="1" view="pageBreakPreview" topLeftCell="A10" zoomScaleNormal="85" zoomScaleSheetLayoutView="100" workbookViewId="0">
      <selection activeCell="F20" sqref="F20"/>
    </sheetView>
  </sheetViews>
  <sheetFormatPr defaultRowHeight="18.75"/>
  <cols>
    <col min="1" max="1" width="5.7109375" style="46" customWidth="1"/>
    <col min="2" max="2" width="83.85546875" style="47" customWidth="1"/>
    <col min="3" max="3" width="19.28515625" style="47" customWidth="1"/>
    <col min="4" max="4" width="18.42578125" style="47" customWidth="1"/>
    <col min="5" max="5" width="19" style="48" customWidth="1"/>
    <col min="6" max="6" width="12.42578125" style="47" customWidth="1"/>
    <col min="7" max="7" width="12.85546875" style="47" customWidth="1"/>
    <col min="8" max="258" width="9.140625" style="47"/>
    <col min="259" max="259" width="5.7109375" style="47" customWidth="1"/>
    <col min="260" max="260" width="64.42578125" style="47" customWidth="1"/>
    <col min="261" max="261" width="28.7109375" style="47" customWidth="1"/>
    <col min="262" max="262" width="12.42578125" style="47" customWidth="1"/>
    <col min="263" max="263" width="12.85546875" style="47" customWidth="1"/>
    <col min="264" max="514" width="9.140625" style="47"/>
    <col min="515" max="515" width="5.7109375" style="47" customWidth="1"/>
    <col min="516" max="516" width="64.42578125" style="47" customWidth="1"/>
    <col min="517" max="517" width="28.7109375" style="47" customWidth="1"/>
    <col min="518" max="518" width="12.42578125" style="47" customWidth="1"/>
    <col min="519" max="519" width="12.85546875" style="47" customWidth="1"/>
    <col min="520" max="770" width="9.140625" style="47"/>
    <col min="771" max="771" width="5.7109375" style="47" customWidth="1"/>
    <col min="772" max="772" width="64.42578125" style="47" customWidth="1"/>
    <col min="773" max="773" width="28.7109375" style="47" customWidth="1"/>
    <col min="774" max="774" width="12.42578125" style="47" customWidth="1"/>
    <col min="775" max="775" width="12.85546875" style="47" customWidth="1"/>
    <col min="776" max="1026" width="9.140625" style="47"/>
    <col min="1027" max="1027" width="5.7109375" style="47" customWidth="1"/>
    <col min="1028" max="1028" width="64.42578125" style="47" customWidth="1"/>
    <col min="1029" max="1029" width="28.7109375" style="47" customWidth="1"/>
    <col min="1030" max="1030" width="12.42578125" style="47" customWidth="1"/>
    <col min="1031" max="1031" width="12.85546875" style="47" customWidth="1"/>
    <col min="1032" max="1282" width="9.140625" style="47"/>
    <col min="1283" max="1283" width="5.7109375" style="47" customWidth="1"/>
    <col min="1284" max="1284" width="64.42578125" style="47" customWidth="1"/>
    <col min="1285" max="1285" width="28.7109375" style="47" customWidth="1"/>
    <col min="1286" max="1286" width="12.42578125" style="47" customWidth="1"/>
    <col min="1287" max="1287" width="12.85546875" style="47" customWidth="1"/>
    <col min="1288" max="1538" width="9.140625" style="47"/>
    <col min="1539" max="1539" width="5.7109375" style="47" customWidth="1"/>
    <col min="1540" max="1540" width="64.42578125" style="47" customWidth="1"/>
    <col min="1541" max="1541" width="28.7109375" style="47" customWidth="1"/>
    <col min="1542" max="1542" width="12.42578125" style="47" customWidth="1"/>
    <col min="1543" max="1543" width="12.85546875" style="47" customWidth="1"/>
    <col min="1544" max="1794" width="9.140625" style="47"/>
    <col min="1795" max="1795" width="5.7109375" style="47" customWidth="1"/>
    <col min="1796" max="1796" width="64.42578125" style="47" customWidth="1"/>
    <col min="1797" max="1797" width="28.7109375" style="47" customWidth="1"/>
    <col min="1798" max="1798" width="12.42578125" style="47" customWidth="1"/>
    <col min="1799" max="1799" width="12.85546875" style="47" customWidth="1"/>
    <col min="1800" max="2050" width="9.140625" style="47"/>
    <col min="2051" max="2051" width="5.7109375" style="47" customWidth="1"/>
    <col min="2052" max="2052" width="64.42578125" style="47" customWidth="1"/>
    <col min="2053" max="2053" width="28.7109375" style="47" customWidth="1"/>
    <col min="2054" max="2054" width="12.42578125" style="47" customWidth="1"/>
    <col min="2055" max="2055" width="12.85546875" style="47" customWidth="1"/>
    <col min="2056" max="2306" width="9.140625" style="47"/>
    <col min="2307" max="2307" width="5.7109375" style="47" customWidth="1"/>
    <col min="2308" max="2308" width="64.42578125" style="47" customWidth="1"/>
    <col min="2309" max="2309" width="28.7109375" style="47" customWidth="1"/>
    <col min="2310" max="2310" width="12.42578125" style="47" customWidth="1"/>
    <col min="2311" max="2311" width="12.85546875" style="47" customWidth="1"/>
    <col min="2312" max="2562" width="9.140625" style="47"/>
    <col min="2563" max="2563" width="5.7109375" style="47" customWidth="1"/>
    <col min="2564" max="2564" width="64.42578125" style="47" customWidth="1"/>
    <col min="2565" max="2565" width="28.7109375" style="47" customWidth="1"/>
    <col min="2566" max="2566" width="12.42578125" style="47" customWidth="1"/>
    <col min="2567" max="2567" width="12.85546875" style="47" customWidth="1"/>
    <col min="2568" max="2818" width="9.140625" style="47"/>
    <col min="2819" max="2819" width="5.7109375" style="47" customWidth="1"/>
    <col min="2820" max="2820" width="64.42578125" style="47" customWidth="1"/>
    <col min="2821" max="2821" width="28.7109375" style="47" customWidth="1"/>
    <col min="2822" max="2822" width="12.42578125" style="47" customWidth="1"/>
    <col min="2823" max="2823" width="12.85546875" style="47" customWidth="1"/>
    <col min="2824" max="3074" width="9.140625" style="47"/>
    <col min="3075" max="3075" width="5.7109375" style="47" customWidth="1"/>
    <col min="3076" max="3076" width="64.42578125" style="47" customWidth="1"/>
    <col min="3077" max="3077" width="28.7109375" style="47" customWidth="1"/>
    <col min="3078" max="3078" width="12.42578125" style="47" customWidth="1"/>
    <col min="3079" max="3079" width="12.85546875" style="47" customWidth="1"/>
    <col min="3080" max="3330" width="9.140625" style="47"/>
    <col min="3331" max="3331" width="5.7109375" style="47" customWidth="1"/>
    <col min="3332" max="3332" width="64.42578125" style="47" customWidth="1"/>
    <col min="3333" max="3333" width="28.7109375" style="47" customWidth="1"/>
    <col min="3334" max="3334" width="12.42578125" style="47" customWidth="1"/>
    <col min="3335" max="3335" width="12.85546875" style="47" customWidth="1"/>
    <col min="3336" max="3586" width="9.140625" style="47"/>
    <col min="3587" max="3587" width="5.7109375" style="47" customWidth="1"/>
    <col min="3588" max="3588" width="64.42578125" style="47" customWidth="1"/>
    <col min="3589" max="3589" width="28.7109375" style="47" customWidth="1"/>
    <col min="3590" max="3590" width="12.42578125" style="47" customWidth="1"/>
    <col min="3591" max="3591" width="12.85546875" style="47" customWidth="1"/>
    <col min="3592" max="3842" width="9.140625" style="47"/>
    <col min="3843" max="3843" width="5.7109375" style="47" customWidth="1"/>
    <col min="3844" max="3844" width="64.42578125" style="47" customWidth="1"/>
    <col min="3845" max="3845" width="28.7109375" style="47" customWidth="1"/>
    <col min="3846" max="3846" width="12.42578125" style="47" customWidth="1"/>
    <col min="3847" max="3847" width="12.85546875" style="47" customWidth="1"/>
    <col min="3848" max="4098" width="9.140625" style="47"/>
    <col min="4099" max="4099" width="5.7109375" style="47" customWidth="1"/>
    <col min="4100" max="4100" width="64.42578125" style="47" customWidth="1"/>
    <col min="4101" max="4101" width="28.7109375" style="47" customWidth="1"/>
    <col min="4102" max="4102" width="12.42578125" style="47" customWidth="1"/>
    <col min="4103" max="4103" width="12.85546875" style="47" customWidth="1"/>
    <col min="4104" max="4354" width="9.140625" style="47"/>
    <col min="4355" max="4355" width="5.7109375" style="47" customWidth="1"/>
    <col min="4356" max="4356" width="64.42578125" style="47" customWidth="1"/>
    <col min="4357" max="4357" width="28.7109375" style="47" customWidth="1"/>
    <col min="4358" max="4358" width="12.42578125" style="47" customWidth="1"/>
    <col min="4359" max="4359" width="12.85546875" style="47" customWidth="1"/>
    <col min="4360" max="4610" width="9.140625" style="47"/>
    <col min="4611" max="4611" width="5.7109375" style="47" customWidth="1"/>
    <col min="4612" max="4612" width="64.42578125" style="47" customWidth="1"/>
    <col min="4613" max="4613" width="28.7109375" style="47" customWidth="1"/>
    <col min="4614" max="4614" width="12.42578125" style="47" customWidth="1"/>
    <col min="4615" max="4615" width="12.85546875" style="47" customWidth="1"/>
    <col min="4616" max="4866" width="9.140625" style="47"/>
    <col min="4867" max="4867" width="5.7109375" style="47" customWidth="1"/>
    <col min="4868" max="4868" width="64.42578125" style="47" customWidth="1"/>
    <col min="4869" max="4869" width="28.7109375" style="47" customWidth="1"/>
    <col min="4870" max="4870" width="12.42578125" style="47" customWidth="1"/>
    <col min="4871" max="4871" width="12.85546875" style="47" customWidth="1"/>
    <col min="4872" max="5122" width="9.140625" style="47"/>
    <col min="5123" max="5123" width="5.7109375" style="47" customWidth="1"/>
    <col min="5124" max="5124" width="64.42578125" style="47" customWidth="1"/>
    <col min="5125" max="5125" width="28.7109375" style="47" customWidth="1"/>
    <col min="5126" max="5126" width="12.42578125" style="47" customWidth="1"/>
    <col min="5127" max="5127" width="12.85546875" style="47" customWidth="1"/>
    <col min="5128" max="5378" width="9.140625" style="47"/>
    <col min="5379" max="5379" width="5.7109375" style="47" customWidth="1"/>
    <col min="5380" max="5380" width="64.42578125" style="47" customWidth="1"/>
    <col min="5381" max="5381" width="28.7109375" style="47" customWidth="1"/>
    <col min="5382" max="5382" width="12.42578125" style="47" customWidth="1"/>
    <col min="5383" max="5383" width="12.85546875" style="47" customWidth="1"/>
    <col min="5384" max="5634" width="9.140625" style="47"/>
    <col min="5635" max="5635" width="5.7109375" style="47" customWidth="1"/>
    <col min="5636" max="5636" width="64.42578125" style="47" customWidth="1"/>
    <col min="5637" max="5637" width="28.7109375" style="47" customWidth="1"/>
    <col min="5638" max="5638" width="12.42578125" style="47" customWidth="1"/>
    <col min="5639" max="5639" width="12.85546875" style="47" customWidth="1"/>
    <col min="5640" max="5890" width="9.140625" style="47"/>
    <col min="5891" max="5891" width="5.7109375" style="47" customWidth="1"/>
    <col min="5892" max="5892" width="64.42578125" style="47" customWidth="1"/>
    <col min="5893" max="5893" width="28.7109375" style="47" customWidth="1"/>
    <col min="5894" max="5894" width="12.42578125" style="47" customWidth="1"/>
    <col min="5895" max="5895" width="12.85546875" style="47" customWidth="1"/>
    <col min="5896" max="6146" width="9.140625" style="47"/>
    <col min="6147" max="6147" width="5.7109375" style="47" customWidth="1"/>
    <col min="6148" max="6148" width="64.42578125" style="47" customWidth="1"/>
    <col min="6149" max="6149" width="28.7109375" style="47" customWidth="1"/>
    <col min="6150" max="6150" width="12.42578125" style="47" customWidth="1"/>
    <col min="6151" max="6151" width="12.85546875" style="47" customWidth="1"/>
    <col min="6152" max="6402" width="9.140625" style="47"/>
    <col min="6403" max="6403" width="5.7109375" style="47" customWidth="1"/>
    <col min="6404" max="6404" width="64.42578125" style="47" customWidth="1"/>
    <col min="6405" max="6405" width="28.7109375" style="47" customWidth="1"/>
    <col min="6406" max="6406" width="12.42578125" style="47" customWidth="1"/>
    <col min="6407" max="6407" width="12.85546875" style="47" customWidth="1"/>
    <col min="6408" max="6658" width="9.140625" style="47"/>
    <col min="6659" max="6659" width="5.7109375" style="47" customWidth="1"/>
    <col min="6660" max="6660" width="64.42578125" style="47" customWidth="1"/>
    <col min="6661" max="6661" width="28.7109375" style="47" customWidth="1"/>
    <col min="6662" max="6662" width="12.42578125" style="47" customWidth="1"/>
    <col min="6663" max="6663" width="12.85546875" style="47" customWidth="1"/>
    <col min="6664" max="6914" width="9.140625" style="47"/>
    <col min="6915" max="6915" width="5.7109375" style="47" customWidth="1"/>
    <col min="6916" max="6916" width="64.42578125" style="47" customWidth="1"/>
    <col min="6917" max="6917" width="28.7109375" style="47" customWidth="1"/>
    <col min="6918" max="6918" width="12.42578125" style="47" customWidth="1"/>
    <col min="6919" max="6919" width="12.85546875" style="47" customWidth="1"/>
    <col min="6920" max="7170" width="9.140625" style="47"/>
    <col min="7171" max="7171" width="5.7109375" style="47" customWidth="1"/>
    <col min="7172" max="7172" width="64.42578125" style="47" customWidth="1"/>
    <col min="7173" max="7173" width="28.7109375" style="47" customWidth="1"/>
    <col min="7174" max="7174" width="12.42578125" style="47" customWidth="1"/>
    <col min="7175" max="7175" width="12.85546875" style="47" customWidth="1"/>
    <col min="7176" max="7426" width="9.140625" style="47"/>
    <col min="7427" max="7427" width="5.7109375" style="47" customWidth="1"/>
    <col min="7428" max="7428" width="64.42578125" style="47" customWidth="1"/>
    <col min="7429" max="7429" width="28.7109375" style="47" customWidth="1"/>
    <col min="7430" max="7430" width="12.42578125" style="47" customWidth="1"/>
    <col min="7431" max="7431" width="12.85546875" style="47" customWidth="1"/>
    <col min="7432" max="7682" width="9.140625" style="47"/>
    <col min="7683" max="7683" width="5.7109375" style="47" customWidth="1"/>
    <col min="7684" max="7684" width="64.42578125" style="47" customWidth="1"/>
    <col min="7685" max="7685" width="28.7109375" style="47" customWidth="1"/>
    <col min="7686" max="7686" width="12.42578125" style="47" customWidth="1"/>
    <col min="7687" max="7687" width="12.85546875" style="47" customWidth="1"/>
    <col min="7688" max="7938" width="9.140625" style="47"/>
    <col min="7939" max="7939" width="5.7109375" style="47" customWidth="1"/>
    <col min="7940" max="7940" width="64.42578125" style="47" customWidth="1"/>
    <col min="7941" max="7941" width="28.7109375" style="47" customWidth="1"/>
    <col min="7942" max="7942" width="12.42578125" style="47" customWidth="1"/>
    <col min="7943" max="7943" width="12.85546875" style="47" customWidth="1"/>
    <col min="7944" max="8194" width="9.140625" style="47"/>
    <col min="8195" max="8195" width="5.7109375" style="47" customWidth="1"/>
    <col min="8196" max="8196" width="64.42578125" style="47" customWidth="1"/>
    <col min="8197" max="8197" width="28.7109375" style="47" customWidth="1"/>
    <col min="8198" max="8198" width="12.42578125" style="47" customWidth="1"/>
    <col min="8199" max="8199" width="12.85546875" style="47" customWidth="1"/>
    <col min="8200" max="8450" width="9.140625" style="47"/>
    <col min="8451" max="8451" width="5.7109375" style="47" customWidth="1"/>
    <col min="8452" max="8452" width="64.42578125" style="47" customWidth="1"/>
    <col min="8453" max="8453" width="28.7109375" style="47" customWidth="1"/>
    <col min="8454" max="8454" width="12.42578125" style="47" customWidth="1"/>
    <col min="8455" max="8455" width="12.85546875" style="47" customWidth="1"/>
    <col min="8456" max="8706" width="9.140625" style="47"/>
    <col min="8707" max="8707" width="5.7109375" style="47" customWidth="1"/>
    <col min="8708" max="8708" width="64.42578125" style="47" customWidth="1"/>
    <col min="8709" max="8709" width="28.7109375" style="47" customWidth="1"/>
    <col min="8710" max="8710" width="12.42578125" style="47" customWidth="1"/>
    <col min="8711" max="8711" width="12.85546875" style="47" customWidth="1"/>
    <col min="8712" max="8962" width="9.140625" style="47"/>
    <col min="8963" max="8963" width="5.7109375" style="47" customWidth="1"/>
    <col min="8964" max="8964" width="64.42578125" style="47" customWidth="1"/>
    <col min="8965" max="8965" width="28.7109375" style="47" customWidth="1"/>
    <col min="8966" max="8966" width="12.42578125" style="47" customWidth="1"/>
    <col min="8967" max="8967" width="12.85546875" style="47" customWidth="1"/>
    <col min="8968" max="9218" width="9.140625" style="47"/>
    <col min="9219" max="9219" width="5.7109375" style="47" customWidth="1"/>
    <col min="9220" max="9220" width="64.42578125" style="47" customWidth="1"/>
    <col min="9221" max="9221" width="28.7109375" style="47" customWidth="1"/>
    <col min="9222" max="9222" width="12.42578125" style="47" customWidth="1"/>
    <col min="9223" max="9223" width="12.85546875" style="47" customWidth="1"/>
    <col min="9224" max="9474" width="9.140625" style="47"/>
    <col min="9475" max="9475" width="5.7109375" style="47" customWidth="1"/>
    <col min="9476" max="9476" width="64.42578125" style="47" customWidth="1"/>
    <col min="9477" max="9477" width="28.7109375" style="47" customWidth="1"/>
    <col min="9478" max="9478" width="12.42578125" style="47" customWidth="1"/>
    <col min="9479" max="9479" width="12.85546875" style="47" customWidth="1"/>
    <col min="9480" max="9730" width="9.140625" style="47"/>
    <col min="9731" max="9731" width="5.7109375" style="47" customWidth="1"/>
    <col min="9732" max="9732" width="64.42578125" style="47" customWidth="1"/>
    <col min="9733" max="9733" width="28.7109375" style="47" customWidth="1"/>
    <col min="9734" max="9734" width="12.42578125" style="47" customWidth="1"/>
    <col min="9735" max="9735" width="12.85546875" style="47" customWidth="1"/>
    <col min="9736" max="9986" width="9.140625" style="47"/>
    <col min="9987" max="9987" width="5.7109375" style="47" customWidth="1"/>
    <col min="9988" max="9988" width="64.42578125" style="47" customWidth="1"/>
    <col min="9989" max="9989" width="28.7109375" style="47" customWidth="1"/>
    <col min="9990" max="9990" width="12.42578125" style="47" customWidth="1"/>
    <col min="9991" max="9991" width="12.85546875" style="47" customWidth="1"/>
    <col min="9992" max="10242" width="9.140625" style="47"/>
    <col min="10243" max="10243" width="5.7109375" style="47" customWidth="1"/>
    <col min="10244" max="10244" width="64.42578125" style="47" customWidth="1"/>
    <col min="10245" max="10245" width="28.7109375" style="47" customWidth="1"/>
    <col min="10246" max="10246" width="12.42578125" style="47" customWidth="1"/>
    <col min="10247" max="10247" width="12.85546875" style="47" customWidth="1"/>
    <col min="10248" max="10498" width="9.140625" style="47"/>
    <col min="10499" max="10499" width="5.7109375" style="47" customWidth="1"/>
    <col min="10500" max="10500" width="64.42578125" style="47" customWidth="1"/>
    <col min="10501" max="10501" width="28.7109375" style="47" customWidth="1"/>
    <col min="10502" max="10502" width="12.42578125" style="47" customWidth="1"/>
    <col min="10503" max="10503" width="12.85546875" style="47" customWidth="1"/>
    <col min="10504" max="10754" width="9.140625" style="47"/>
    <col min="10755" max="10755" width="5.7109375" style="47" customWidth="1"/>
    <col min="10756" max="10756" width="64.42578125" style="47" customWidth="1"/>
    <col min="10757" max="10757" width="28.7109375" style="47" customWidth="1"/>
    <col min="10758" max="10758" width="12.42578125" style="47" customWidth="1"/>
    <col min="10759" max="10759" width="12.85546875" style="47" customWidth="1"/>
    <col min="10760" max="11010" width="9.140625" style="47"/>
    <col min="11011" max="11011" width="5.7109375" style="47" customWidth="1"/>
    <col min="11012" max="11012" width="64.42578125" style="47" customWidth="1"/>
    <col min="11013" max="11013" width="28.7109375" style="47" customWidth="1"/>
    <col min="11014" max="11014" width="12.42578125" style="47" customWidth="1"/>
    <col min="11015" max="11015" width="12.85546875" style="47" customWidth="1"/>
    <col min="11016" max="11266" width="9.140625" style="47"/>
    <col min="11267" max="11267" width="5.7109375" style="47" customWidth="1"/>
    <col min="11268" max="11268" width="64.42578125" style="47" customWidth="1"/>
    <col min="11269" max="11269" width="28.7109375" style="47" customWidth="1"/>
    <col min="11270" max="11270" width="12.42578125" style="47" customWidth="1"/>
    <col min="11271" max="11271" width="12.85546875" style="47" customWidth="1"/>
    <col min="11272" max="11522" width="9.140625" style="47"/>
    <col min="11523" max="11523" width="5.7109375" style="47" customWidth="1"/>
    <col min="11524" max="11524" width="64.42578125" style="47" customWidth="1"/>
    <col min="11525" max="11525" width="28.7109375" style="47" customWidth="1"/>
    <col min="11526" max="11526" width="12.42578125" style="47" customWidth="1"/>
    <col min="11527" max="11527" width="12.85546875" style="47" customWidth="1"/>
    <col min="11528" max="11778" width="9.140625" style="47"/>
    <col min="11779" max="11779" width="5.7109375" style="47" customWidth="1"/>
    <col min="11780" max="11780" width="64.42578125" style="47" customWidth="1"/>
    <col min="11781" max="11781" width="28.7109375" style="47" customWidth="1"/>
    <col min="11782" max="11782" width="12.42578125" style="47" customWidth="1"/>
    <col min="11783" max="11783" width="12.85546875" style="47" customWidth="1"/>
    <col min="11784" max="12034" width="9.140625" style="47"/>
    <col min="12035" max="12035" width="5.7109375" style="47" customWidth="1"/>
    <col min="12036" max="12036" width="64.42578125" style="47" customWidth="1"/>
    <col min="12037" max="12037" width="28.7109375" style="47" customWidth="1"/>
    <col min="12038" max="12038" width="12.42578125" style="47" customWidth="1"/>
    <col min="12039" max="12039" width="12.85546875" style="47" customWidth="1"/>
    <col min="12040" max="12290" width="9.140625" style="47"/>
    <col min="12291" max="12291" width="5.7109375" style="47" customWidth="1"/>
    <col min="12292" max="12292" width="64.42578125" style="47" customWidth="1"/>
    <col min="12293" max="12293" width="28.7109375" style="47" customWidth="1"/>
    <col min="12294" max="12294" width="12.42578125" style="47" customWidth="1"/>
    <col min="12295" max="12295" width="12.85546875" style="47" customWidth="1"/>
    <col min="12296" max="12546" width="9.140625" style="47"/>
    <col min="12547" max="12547" width="5.7109375" style="47" customWidth="1"/>
    <col min="12548" max="12548" width="64.42578125" style="47" customWidth="1"/>
    <col min="12549" max="12549" width="28.7109375" style="47" customWidth="1"/>
    <col min="12550" max="12550" width="12.42578125" style="47" customWidth="1"/>
    <col min="12551" max="12551" width="12.85546875" style="47" customWidth="1"/>
    <col min="12552" max="12802" width="9.140625" style="47"/>
    <col min="12803" max="12803" width="5.7109375" style="47" customWidth="1"/>
    <col min="12804" max="12804" width="64.42578125" style="47" customWidth="1"/>
    <col min="12805" max="12805" width="28.7109375" style="47" customWidth="1"/>
    <col min="12806" max="12806" width="12.42578125" style="47" customWidth="1"/>
    <col min="12807" max="12807" width="12.85546875" style="47" customWidth="1"/>
    <col min="12808" max="13058" width="9.140625" style="47"/>
    <col min="13059" max="13059" width="5.7109375" style="47" customWidth="1"/>
    <col min="13060" max="13060" width="64.42578125" style="47" customWidth="1"/>
    <col min="13061" max="13061" width="28.7109375" style="47" customWidth="1"/>
    <col min="13062" max="13062" width="12.42578125" style="47" customWidth="1"/>
    <col min="13063" max="13063" width="12.85546875" style="47" customWidth="1"/>
    <col min="13064" max="13314" width="9.140625" style="47"/>
    <col min="13315" max="13315" width="5.7109375" style="47" customWidth="1"/>
    <col min="13316" max="13316" width="64.42578125" style="47" customWidth="1"/>
    <col min="13317" max="13317" width="28.7109375" style="47" customWidth="1"/>
    <col min="13318" max="13318" width="12.42578125" style="47" customWidth="1"/>
    <col min="13319" max="13319" width="12.85546875" style="47" customWidth="1"/>
    <col min="13320" max="13570" width="9.140625" style="47"/>
    <col min="13571" max="13571" width="5.7109375" style="47" customWidth="1"/>
    <col min="13572" max="13572" width="64.42578125" style="47" customWidth="1"/>
    <col min="13573" max="13573" width="28.7109375" style="47" customWidth="1"/>
    <col min="13574" max="13574" width="12.42578125" style="47" customWidth="1"/>
    <col min="13575" max="13575" width="12.85546875" style="47" customWidth="1"/>
    <col min="13576" max="13826" width="9.140625" style="47"/>
    <col min="13827" max="13827" width="5.7109375" style="47" customWidth="1"/>
    <col min="13828" max="13828" width="64.42578125" style="47" customWidth="1"/>
    <col min="13829" max="13829" width="28.7109375" style="47" customWidth="1"/>
    <col min="13830" max="13830" width="12.42578125" style="47" customWidth="1"/>
    <col min="13831" max="13831" width="12.85546875" style="47" customWidth="1"/>
    <col min="13832" max="14082" width="9.140625" style="47"/>
    <col min="14083" max="14083" width="5.7109375" style="47" customWidth="1"/>
    <col min="14084" max="14084" width="64.42578125" style="47" customWidth="1"/>
    <col min="14085" max="14085" width="28.7109375" style="47" customWidth="1"/>
    <col min="14086" max="14086" width="12.42578125" style="47" customWidth="1"/>
    <col min="14087" max="14087" width="12.85546875" style="47" customWidth="1"/>
    <col min="14088" max="14338" width="9.140625" style="47"/>
    <col min="14339" max="14339" width="5.7109375" style="47" customWidth="1"/>
    <col min="14340" max="14340" width="64.42578125" style="47" customWidth="1"/>
    <col min="14341" max="14341" width="28.7109375" style="47" customWidth="1"/>
    <col min="14342" max="14342" width="12.42578125" style="47" customWidth="1"/>
    <col min="14343" max="14343" width="12.85546875" style="47" customWidth="1"/>
    <col min="14344" max="14594" width="9.140625" style="47"/>
    <col min="14595" max="14595" width="5.7109375" style="47" customWidth="1"/>
    <col min="14596" max="14596" width="64.42578125" style="47" customWidth="1"/>
    <col min="14597" max="14597" width="28.7109375" style="47" customWidth="1"/>
    <col min="14598" max="14598" width="12.42578125" style="47" customWidth="1"/>
    <col min="14599" max="14599" width="12.85546875" style="47" customWidth="1"/>
    <col min="14600" max="14850" width="9.140625" style="47"/>
    <col min="14851" max="14851" width="5.7109375" style="47" customWidth="1"/>
    <col min="14852" max="14852" width="64.42578125" style="47" customWidth="1"/>
    <col min="14853" max="14853" width="28.7109375" style="47" customWidth="1"/>
    <col min="14854" max="14854" width="12.42578125" style="47" customWidth="1"/>
    <col min="14855" max="14855" width="12.85546875" style="47" customWidth="1"/>
    <col min="14856" max="15106" width="9.140625" style="47"/>
    <col min="15107" max="15107" width="5.7109375" style="47" customWidth="1"/>
    <col min="15108" max="15108" width="64.42578125" style="47" customWidth="1"/>
    <col min="15109" max="15109" width="28.7109375" style="47" customWidth="1"/>
    <col min="15110" max="15110" width="12.42578125" style="47" customWidth="1"/>
    <col min="15111" max="15111" width="12.85546875" style="47" customWidth="1"/>
    <col min="15112" max="15362" width="9.140625" style="47"/>
    <col min="15363" max="15363" width="5.7109375" style="47" customWidth="1"/>
    <col min="15364" max="15364" width="64.42578125" style="47" customWidth="1"/>
    <col min="15365" max="15365" width="28.7109375" style="47" customWidth="1"/>
    <col min="15366" max="15366" width="12.42578125" style="47" customWidth="1"/>
    <col min="15367" max="15367" width="12.85546875" style="47" customWidth="1"/>
    <col min="15368" max="15618" width="9.140625" style="47"/>
    <col min="15619" max="15619" width="5.7109375" style="47" customWidth="1"/>
    <col min="15620" max="15620" width="64.42578125" style="47" customWidth="1"/>
    <col min="15621" max="15621" width="28.7109375" style="47" customWidth="1"/>
    <col min="15622" max="15622" width="12.42578125" style="47" customWidth="1"/>
    <col min="15623" max="15623" width="12.85546875" style="47" customWidth="1"/>
    <col min="15624" max="15874" width="9.140625" style="47"/>
    <col min="15875" max="15875" width="5.7109375" style="47" customWidth="1"/>
    <col min="15876" max="15876" width="64.42578125" style="47" customWidth="1"/>
    <col min="15877" max="15877" width="28.7109375" style="47" customWidth="1"/>
    <col min="15878" max="15878" width="12.42578125" style="47" customWidth="1"/>
    <col min="15879" max="15879" width="12.85546875" style="47" customWidth="1"/>
    <col min="15880" max="16130" width="9.140625" style="47"/>
    <col min="16131" max="16131" width="5.7109375" style="47" customWidth="1"/>
    <col min="16132" max="16132" width="64.42578125" style="47" customWidth="1"/>
    <col min="16133" max="16133" width="28.7109375" style="47" customWidth="1"/>
    <col min="16134" max="16134" width="12.42578125" style="47" customWidth="1"/>
    <col min="16135" max="16135" width="12.85546875" style="47" customWidth="1"/>
    <col min="16136" max="16384" width="9.140625" style="47"/>
  </cols>
  <sheetData>
    <row r="1" spans="1:5">
      <c r="E1" s="48" t="s">
        <v>90</v>
      </c>
    </row>
    <row r="2" spans="1:5" s="49" customFormat="1" ht="21.75" customHeight="1">
      <c r="A2" s="175" t="s">
        <v>5</v>
      </c>
      <c r="B2" s="175"/>
      <c r="C2" s="175"/>
      <c r="D2" s="175"/>
      <c r="E2" s="175"/>
    </row>
    <row r="3" spans="1:5" s="49" customFormat="1" ht="26.25" customHeight="1">
      <c r="A3" s="175" t="s">
        <v>619</v>
      </c>
      <c r="B3" s="175"/>
      <c r="C3" s="175"/>
      <c r="D3" s="175"/>
      <c r="E3" s="175"/>
    </row>
    <row r="4" spans="1:5" ht="9.75" customHeight="1" thickBot="1"/>
    <row r="5" spans="1:5" ht="56.25">
      <c r="A5" s="50" t="s">
        <v>72</v>
      </c>
      <c r="B5" s="51" t="s">
        <v>73</v>
      </c>
      <c r="C5" s="76" t="s">
        <v>95</v>
      </c>
      <c r="D5" s="72" t="s">
        <v>92</v>
      </c>
      <c r="E5" s="77" t="s">
        <v>136</v>
      </c>
    </row>
    <row r="6" spans="1:5" ht="30.75" customHeight="1">
      <c r="A6" s="52" t="s">
        <v>64</v>
      </c>
      <c r="B6" s="53" t="s">
        <v>86</v>
      </c>
      <c r="C6" s="138">
        <f>C7+C8+C9+C10</f>
        <v>3124755</v>
      </c>
      <c r="D6" s="138">
        <f t="shared" ref="D6:E6" si="0">D7+D8+D9+D10</f>
        <v>3411990</v>
      </c>
      <c r="E6" s="138">
        <f t="shared" si="0"/>
        <v>4636230</v>
      </c>
    </row>
    <row r="7" spans="1:5" ht="30.75" customHeight="1">
      <c r="A7" s="55" t="s">
        <v>16</v>
      </c>
      <c r="B7" s="68" t="s">
        <v>138</v>
      </c>
      <c r="C7" s="138"/>
      <c r="D7" s="138"/>
      <c r="E7" s="158">
        <v>1199849</v>
      </c>
    </row>
    <row r="8" spans="1:5" ht="37.5" customHeight="1">
      <c r="A8" s="55" t="s">
        <v>17</v>
      </c>
      <c r="B8" s="56" t="s">
        <v>84</v>
      </c>
      <c r="C8" s="139">
        <v>79895</v>
      </c>
      <c r="D8" s="139">
        <v>87473</v>
      </c>
      <c r="E8" s="140"/>
    </row>
    <row r="9" spans="1:5" ht="37.5" customHeight="1">
      <c r="A9" s="55" t="s">
        <v>87</v>
      </c>
      <c r="B9" s="57" t="s">
        <v>85</v>
      </c>
      <c r="C9" s="139">
        <v>2753357</v>
      </c>
      <c r="D9" s="139">
        <v>3126518</v>
      </c>
      <c r="E9" s="140">
        <v>3139759</v>
      </c>
    </row>
    <row r="10" spans="1:5" ht="37.5" customHeight="1">
      <c r="A10" s="55" t="s">
        <v>87</v>
      </c>
      <c r="B10" s="57" t="s">
        <v>137</v>
      </c>
      <c r="C10" s="139">
        <v>291503</v>
      </c>
      <c r="D10" s="139">
        <v>197999</v>
      </c>
      <c r="E10" s="140">
        <v>296622</v>
      </c>
    </row>
    <row r="11" spans="1:5" ht="27.75" customHeight="1">
      <c r="A11" s="52" t="s">
        <v>59</v>
      </c>
      <c r="B11" s="53" t="s">
        <v>93</v>
      </c>
      <c r="C11" s="141"/>
      <c r="D11" s="141"/>
      <c r="E11" s="142"/>
    </row>
    <row r="12" spans="1:5" ht="27.75" customHeight="1">
      <c r="A12" s="52" t="s">
        <v>19</v>
      </c>
      <c r="B12" s="53" t="s">
        <v>96</v>
      </c>
      <c r="C12" s="141">
        <v>33468</v>
      </c>
      <c r="D12" s="141">
        <v>257512</v>
      </c>
      <c r="E12" s="142">
        <v>124402</v>
      </c>
    </row>
    <row r="13" spans="1:5" ht="27.75" customHeight="1">
      <c r="A13" s="52" t="s">
        <v>20</v>
      </c>
      <c r="B13" s="53" t="s">
        <v>74</v>
      </c>
      <c r="C13" s="141">
        <f>C19</f>
        <v>58700</v>
      </c>
      <c r="D13" s="141">
        <f t="shared" ref="D13:E13" si="1">D19</f>
        <v>53300</v>
      </c>
      <c r="E13" s="141">
        <f t="shared" si="1"/>
        <v>107200</v>
      </c>
    </row>
    <row r="14" spans="1:5" ht="18.75" customHeight="1">
      <c r="A14" s="58"/>
      <c r="B14" s="59" t="s">
        <v>75</v>
      </c>
      <c r="C14" s="143"/>
      <c r="D14" s="143"/>
      <c r="E14" s="144"/>
    </row>
    <row r="15" spans="1:5" s="62" customFormat="1" ht="43.5" customHeight="1">
      <c r="A15" s="60"/>
      <c r="B15" s="82" t="s">
        <v>151</v>
      </c>
      <c r="C15" s="143"/>
      <c r="D15" s="143"/>
      <c r="E15" s="144"/>
    </row>
    <row r="16" spans="1:5" s="62" customFormat="1" ht="18.75" customHeight="1">
      <c r="A16" s="60"/>
      <c r="B16" s="82" t="s">
        <v>156</v>
      </c>
      <c r="C16" s="143"/>
      <c r="D16" s="143"/>
      <c r="E16" s="144"/>
    </row>
    <row r="17" spans="1:5" s="62" customFormat="1" ht="34.5" customHeight="1">
      <c r="A17" s="60"/>
      <c r="B17" s="82" t="s">
        <v>155</v>
      </c>
      <c r="C17" s="143"/>
      <c r="D17" s="143"/>
      <c r="E17" s="144"/>
    </row>
    <row r="18" spans="1:5" s="62" customFormat="1" ht="34.5" customHeight="1">
      <c r="A18" s="60"/>
      <c r="B18" s="82" t="s">
        <v>155</v>
      </c>
      <c r="C18" s="143"/>
      <c r="D18" s="143"/>
      <c r="E18" s="144"/>
    </row>
    <row r="19" spans="1:5" s="62" customFormat="1" ht="18.75" customHeight="1">
      <c r="A19" s="60"/>
      <c r="B19" s="61" t="s">
        <v>163</v>
      </c>
      <c r="C19" s="143">
        <f>7200+2100+10600+38800</f>
        <v>58700</v>
      </c>
      <c r="D19" s="143">
        <f>19300+34000</f>
        <v>53300</v>
      </c>
      <c r="E19" s="144">
        <f>13500+34900+58800</f>
        <v>107200</v>
      </c>
    </row>
    <row r="20" spans="1:5" ht="18.75" customHeight="1">
      <c r="A20" s="58" t="s">
        <v>76</v>
      </c>
      <c r="B20" s="63" t="s">
        <v>78</v>
      </c>
      <c r="C20" s="145">
        <f t="shared" ref="C20:D20" si="2">SUM(C21:C36)</f>
        <v>246099.30000000002</v>
      </c>
      <c r="D20" s="145">
        <f t="shared" si="2"/>
        <v>304252.3</v>
      </c>
      <c r="E20" s="145">
        <f>SUM(E21:E36)</f>
        <v>395264.1</v>
      </c>
    </row>
    <row r="21" spans="1:5" ht="18.75" customHeight="1">
      <c r="A21" s="58"/>
      <c r="B21" s="59" t="s">
        <v>75</v>
      </c>
      <c r="C21" s="143"/>
      <c r="D21" s="143"/>
      <c r="E21" s="144"/>
    </row>
    <row r="22" spans="1:5" s="62" customFormat="1" ht="18.75" customHeight="1">
      <c r="A22" s="60"/>
      <c r="B22" s="61" t="s">
        <v>98</v>
      </c>
      <c r="C22" s="143">
        <v>124115.5</v>
      </c>
      <c r="D22" s="143">
        <v>116150.3</v>
      </c>
      <c r="E22" s="144">
        <v>111383.4</v>
      </c>
    </row>
    <row r="23" spans="1:5" s="62" customFormat="1" ht="18.75" customHeight="1">
      <c r="A23" s="60"/>
      <c r="B23" s="61" t="s">
        <v>99</v>
      </c>
      <c r="C23" s="143">
        <v>41103.199999999997</v>
      </c>
      <c r="D23" s="143">
        <v>33938</v>
      </c>
      <c r="E23" s="144">
        <v>30085.7</v>
      </c>
    </row>
    <row r="24" spans="1:5" s="62" customFormat="1" ht="18.75" customHeight="1">
      <c r="A24" s="60"/>
      <c r="B24" s="61" t="s">
        <v>100</v>
      </c>
      <c r="C24" s="143">
        <v>71348</v>
      </c>
      <c r="D24" s="143">
        <v>86627</v>
      </c>
      <c r="E24" s="144">
        <v>57635</v>
      </c>
    </row>
    <row r="25" spans="1:5" s="62" customFormat="1" ht="18.75" customHeight="1">
      <c r="A25" s="60"/>
      <c r="B25" s="61" t="s">
        <v>101</v>
      </c>
      <c r="C25" s="143"/>
      <c r="D25" s="143">
        <v>22683</v>
      </c>
      <c r="E25" s="144">
        <v>9626</v>
      </c>
    </row>
    <row r="26" spans="1:5" s="62" customFormat="1" ht="18.75" customHeight="1">
      <c r="A26" s="60"/>
      <c r="B26" s="61" t="s">
        <v>102</v>
      </c>
      <c r="C26" s="143"/>
      <c r="D26" s="143">
        <v>14148</v>
      </c>
      <c r="E26" s="144">
        <v>5140</v>
      </c>
    </row>
    <row r="27" spans="1:5" s="62" customFormat="1" ht="18.75" customHeight="1">
      <c r="A27" s="60"/>
      <c r="B27" s="61" t="s">
        <v>152</v>
      </c>
      <c r="C27" s="143"/>
      <c r="D27" s="143"/>
      <c r="E27" s="144"/>
    </row>
    <row r="28" spans="1:5" s="62" customFormat="1" ht="18.75" customHeight="1">
      <c r="A28" s="60"/>
      <c r="B28" s="61" t="s">
        <v>153</v>
      </c>
      <c r="C28" s="143"/>
      <c r="D28" s="143"/>
      <c r="E28" s="144"/>
    </row>
    <row r="29" spans="1:5" s="62" customFormat="1" ht="42.75" customHeight="1">
      <c r="A29" s="60"/>
      <c r="B29" s="61" t="s">
        <v>154</v>
      </c>
      <c r="C29" s="143"/>
      <c r="D29" s="143"/>
      <c r="E29" s="144"/>
    </row>
    <row r="30" spans="1:5" s="62" customFormat="1" ht="37.5">
      <c r="A30" s="60"/>
      <c r="B30" s="61" t="s">
        <v>157</v>
      </c>
      <c r="C30" s="143"/>
      <c r="D30" s="143"/>
      <c r="E30" s="144"/>
    </row>
    <row r="31" spans="1:5" s="62" customFormat="1" ht="37.5">
      <c r="A31" s="60"/>
      <c r="B31" s="61" t="s">
        <v>158</v>
      </c>
      <c r="C31" s="143"/>
      <c r="D31" s="143"/>
      <c r="E31" s="144"/>
    </row>
    <row r="32" spans="1:5" s="62" customFormat="1" ht="37.5">
      <c r="A32" s="60"/>
      <c r="B32" s="61" t="s">
        <v>159</v>
      </c>
      <c r="C32" s="143"/>
      <c r="D32" s="143"/>
      <c r="E32" s="144"/>
    </row>
    <row r="33" spans="1:6" s="62" customFormat="1" ht="42.75" customHeight="1">
      <c r="A33" s="60"/>
      <c r="B33" s="61" t="s">
        <v>160</v>
      </c>
      <c r="C33" s="143"/>
      <c r="D33" s="143"/>
      <c r="E33" s="144">
        <v>158694</v>
      </c>
    </row>
    <row r="34" spans="1:6" s="62" customFormat="1" ht="56.25">
      <c r="A34" s="60"/>
      <c r="B34" s="61" t="s">
        <v>161</v>
      </c>
      <c r="C34" s="143"/>
      <c r="D34" s="143"/>
      <c r="E34" s="144"/>
    </row>
    <row r="35" spans="1:6" s="62" customFormat="1">
      <c r="A35" s="60"/>
      <c r="B35" s="61" t="s">
        <v>623</v>
      </c>
      <c r="C35" s="143"/>
      <c r="D35" s="143">
        <v>1142</v>
      </c>
      <c r="E35" s="144">
        <v>5422</v>
      </c>
    </row>
    <row r="36" spans="1:6" s="62" customFormat="1">
      <c r="A36" s="60"/>
      <c r="B36" s="61" t="s">
        <v>624</v>
      </c>
      <c r="C36" s="143">
        <v>9532.6</v>
      </c>
      <c r="D36" s="143">
        <v>29564</v>
      </c>
      <c r="E36" s="144">
        <v>17278</v>
      </c>
    </row>
    <row r="37" spans="1:6" s="62" customFormat="1" ht="18.75" customHeight="1">
      <c r="A37" s="60"/>
      <c r="B37" s="61" t="s">
        <v>89</v>
      </c>
      <c r="C37" s="146"/>
      <c r="D37" s="146"/>
      <c r="E37" s="147"/>
    </row>
    <row r="38" spans="1:6" ht="18.75" customHeight="1" thickBot="1">
      <c r="A38" s="64" t="s">
        <v>77</v>
      </c>
      <c r="B38" s="65" t="s">
        <v>97</v>
      </c>
      <c r="C38" s="148"/>
      <c r="D38" s="148"/>
      <c r="E38" s="149"/>
    </row>
    <row r="39" spans="1:6" ht="12.75" customHeight="1">
      <c r="A39" s="78"/>
      <c r="B39" s="79"/>
      <c r="C39" s="79"/>
      <c r="D39" s="80"/>
      <c r="E39" s="81"/>
    </row>
    <row r="40" spans="1:6" ht="18.75" customHeight="1">
      <c r="A40" s="171" t="s">
        <v>70</v>
      </c>
      <c r="B40" s="171"/>
      <c r="C40" s="26"/>
      <c r="D40" s="39" t="s">
        <v>517</v>
      </c>
      <c r="E40" s="39"/>
      <c r="F40" s="39"/>
    </row>
    <row r="41" spans="1:6" ht="18.75" customHeight="1">
      <c r="A41" s="137"/>
      <c r="B41" s="137"/>
      <c r="C41" s="137"/>
      <c r="D41" s="39"/>
      <c r="E41" s="39"/>
      <c r="F41" s="39"/>
    </row>
    <row r="42" spans="1:6">
      <c r="A42" s="19"/>
      <c r="B42" s="26" t="s">
        <v>71</v>
      </c>
      <c r="C42" s="26"/>
      <c r="D42" s="26"/>
      <c r="E42" s="19"/>
      <c r="F42" s="19"/>
    </row>
  </sheetData>
  <mergeCells count="3">
    <mergeCell ref="A40:B40"/>
    <mergeCell ref="A2:E2"/>
    <mergeCell ref="A3:E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fitToHeight="2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1"/>
  <sheetViews>
    <sheetView view="pageBreakPreview" zoomScale="80" zoomScaleNormal="85" zoomScaleSheetLayoutView="80" workbookViewId="0">
      <selection activeCell="C25" sqref="C25:J25"/>
    </sheetView>
  </sheetViews>
  <sheetFormatPr defaultRowHeight="18.75"/>
  <cols>
    <col min="1" max="1" width="5.7109375" style="46" customWidth="1"/>
    <col min="2" max="2" width="94.5703125" style="47" customWidth="1"/>
    <col min="3" max="3" width="14.7109375" style="47" customWidth="1"/>
    <col min="4" max="4" width="20.28515625" style="47" customWidth="1"/>
    <col min="5" max="6" width="18.28515625" style="47" bestFit="1" customWidth="1"/>
    <col min="7" max="7" width="20.28515625" style="47" customWidth="1"/>
    <col min="8" max="8" width="18.28515625" style="47" bestFit="1" customWidth="1"/>
    <col min="9" max="9" width="19.5703125" style="47" bestFit="1" customWidth="1"/>
    <col min="10" max="10" width="20.28515625" style="47" customWidth="1"/>
    <col min="11" max="11" width="18.28515625" style="48" bestFit="1" customWidth="1"/>
    <col min="12" max="12" width="12.42578125" style="47" customWidth="1"/>
    <col min="13" max="13" width="12.85546875" style="47" customWidth="1"/>
    <col min="14" max="264" width="9.140625" style="47"/>
    <col min="265" max="265" width="5.7109375" style="47" customWidth="1"/>
    <col min="266" max="266" width="64.42578125" style="47" customWidth="1"/>
    <col min="267" max="267" width="28.7109375" style="47" customWidth="1"/>
    <col min="268" max="268" width="12.42578125" style="47" customWidth="1"/>
    <col min="269" max="269" width="12.85546875" style="47" customWidth="1"/>
    <col min="270" max="520" width="9.140625" style="47"/>
    <col min="521" max="521" width="5.7109375" style="47" customWidth="1"/>
    <col min="522" max="522" width="64.42578125" style="47" customWidth="1"/>
    <col min="523" max="523" width="28.7109375" style="47" customWidth="1"/>
    <col min="524" max="524" width="12.42578125" style="47" customWidth="1"/>
    <col min="525" max="525" width="12.85546875" style="47" customWidth="1"/>
    <col min="526" max="776" width="9.140625" style="47"/>
    <col min="777" max="777" width="5.7109375" style="47" customWidth="1"/>
    <col min="778" max="778" width="64.42578125" style="47" customWidth="1"/>
    <col min="779" max="779" width="28.7109375" style="47" customWidth="1"/>
    <col min="780" max="780" width="12.42578125" style="47" customWidth="1"/>
    <col min="781" max="781" width="12.85546875" style="47" customWidth="1"/>
    <col min="782" max="1032" width="9.140625" style="47"/>
    <col min="1033" max="1033" width="5.7109375" style="47" customWidth="1"/>
    <col min="1034" max="1034" width="64.42578125" style="47" customWidth="1"/>
    <col min="1035" max="1035" width="28.7109375" style="47" customWidth="1"/>
    <col min="1036" max="1036" width="12.42578125" style="47" customWidth="1"/>
    <col min="1037" max="1037" width="12.85546875" style="47" customWidth="1"/>
    <col min="1038" max="1288" width="9.140625" style="47"/>
    <col min="1289" max="1289" width="5.7109375" style="47" customWidth="1"/>
    <col min="1290" max="1290" width="64.42578125" style="47" customWidth="1"/>
    <col min="1291" max="1291" width="28.7109375" style="47" customWidth="1"/>
    <col min="1292" max="1292" width="12.42578125" style="47" customWidth="1"/>
    <col min="1293" max="1293" width="12.85546875" style="47" customWidth="1"/>
    <col min="1294" max="1544" width="9.140625" style="47"/>
    <col min="1545" max="1545" width="5.7109375" style="47" customWidth="1"/>
    <col min="1546" max="1546" width="64.42578125" style="47" customWidth="1"/>
    <col min="1547" max="1547" width="28.7109375" style="47" customWidth="1"/>
    <col min="1548" max="1548" width="12.42578125" style="47" customWidth="1"/>
    <col min="1549" max="1549" width="12.85546875" style="47" customWidth="1"/>
    <col min="1550" max="1800" width="9.140625" style="47"/>
    <col min="1801" max="1801" width="5.7109375" style="47" customWidth="1"/>
    <col min="1802" max="1802" width="64.42578125" style="47" customWidth="1"/>
    <col min="1803" max="1803" width="28.7109375" style="47" customWidth="1"/>
    <col min="1804" max="1804" width="12.42578125" style="47" customWidth="1"/>
    <col min="1805" max="1805" width="12.85546875" style="47" customWidth="1"/>
    <col min="1806" max="2056" width="9.140625" style="47"/>
    <col min="2057" max="2057" width="5.7109375" style="47" customWidth="1"/>
    <col min="2058" max="2058" width="64.42578125" style="47" customWidth="1"/>
    <col min="2059" max="2059" width="28.7109375" style="47" customWidth="1"/>
    <col min="2060" max="2060" width="12.42578125" style="47" customWidth="1"/>
    <col min="2061" max="2061" width="12.85546875" style="47" customWidth="1"/>
    <col min="2062" max="2312" width="9.140625" style="47"/>
    <col min="2313" max="2313" width="5.7109375" style="47" customWidth="1"/>
    <col min="2314" max="2314" width="64.42578125" style="47" customWidth="1"/>
    <col min="2315" max="2315" width="28.7109375" style="47" customWidth="1"/>
    <col min="2316" max="2316" width="12.42578125" style="47" customWidth="1"/>
    <col min="2317" max="2317" width="12.85546875" style="47" customWidth="1"/>
    <col min="2318" max="2568" width="9.140625" style="47"/>
    <col min="2569" max="2569" width="5.7109375" style="47" customWidth="1"/>
    <col min="2570" max="2570" width="64.42578125" style="47" customWidth="1"/>
    <col min="2571" max="2571" width="28.7109375" style="47" customWidth="1"/>
    <col min="2572" max="2572" width="12.42578125" style="47" customWidth="1"/>
    <col min="2573" max="2573" width="12.85546875" style="47" customWidth="1"/>
    <col min="2574" max="2824" width="9.140625" style="47"/>
    <col min="2825" max="2825" width="5.7109375" style="47" customWidth="1"/>
    <col min="2826" max="2826" width="64.42578125" style="47" customWidth="1"/>
    <col min="2827" max="2827" width="28.7109375" style="47" customWidth="1"/>
    <col min="2828" max="2828" width="12.42578125" style="47" customWidth="1"/>
    <col min="2829" max="2829" width="12.85546875" style="47" customWidth="1"/>
    <col min="2830" max="3080" width="9.140625" style="47"/>
    <col min="3081" max="3081" width="5.7109375" style="47" customWidth="1"/>
    <col min="3082" max="3082" width="64.42578125" style="47" customWidth="1"/>
    <col min="3083" max="3083" width="28.7109375" style="47" customWidth="1"/>
    <col min="3084" max="3084" width="12.42578125" style="47" customWidth="1"/>
    <col min="3085" max="3085" width="12.85546875" style="47" customWidth="1"/>
    <col min="3086" max="3336" width="9.140625" style="47"/>
    <col min="3337" max="3337" width="5.7109375" style="47" customWidth="1"/>
    <col min="3338" max="3338" width="64.42578125" style="47" customWidth="1"/>
    <col min="3339" max="3339" width="28.7109375" style="47" customWidth="1"/>
    <col min="3340" max="3340" width="12.42578125" style="47" customWidth="1"/>
    <col min="3341" max="3341" width="12.85546875" style="47" customWidth="1"/>
    <col min="3342" max="3592" width="9.140625" style="47"/>
    <col min="3593" max="3593" width="5.7109375" style="47" customWidth="1"/>
    <col min="3594" max="3594" width="64.42578125" style="47" customWidth="1"/>
    <col min="3595" max="3595" width="28.7109375" style="47" customWidth="1"/>
    <col min="3596" max="3596" width="12.42578125" style="47" customWidth="1"/>
    <col min="3597" max="3597" width="12.85546875" style="47" customWidth="1"/>
    <col min="3598" max="3848" width="9.140625" style="47"/>
    <col min="3849" max="3849" width="5.7109375" style="47" customWidth="1"/>
    <col min="3850" max="3850" width="64.42578125" style="47" customWidth="1"/>
    <col min="3851" max="3851" width="28.7109375" style="47" customWidth="1"/>
    <col min="3852" max="3852" width="12.42578125" style="47" customWidth="1"/>
    <col min="3853" max="3853" width="12.85546875" style="47" customWidth="1"/>
    <col min="3854" max="4104" width="9.140625" style="47"/>
    <col min="4105" max="4105" width="5.7109375" style="47" customWidth="1"/>
    <col min="4106" max="4106" width="64.42578125" style="47" customWidth="1"/>
    <col min="4107" max="4107" width="28.7109375" style="47" customWidth="1"/>
    <col min="4108" max="4108" width="12.42578125" style="47" customWidth="1"/>
    <col min="4109" max="4109" width="12.85546875" style="47" customWidth="1"/>
    <col min="4110" max="4360" width="9.140625" style="47"/>
    <col min="4361" max="4361" width="5.7109375" style="47" customWidth="1"/>
    <col min="4362" max="4362" width="64.42578125" style="47" customWidth="1"/>
    <col min="4363" max="4363" width="28.7109375" style="47" customWidth="1"/>
    <col min="4364" max="4364" width="12.42578125" style="47" customWidth="1"/>
    <col min="4365" max="4365" width="12.85546875" style="47" customWidth="1"/>
    <col min="4366" max="4616" width="9.140625" style="47"/>
    <col min="4617" max="4617" width="5.7109375" style="47" customWidth="1"/>
    <col min="4618" max="4618" width="64.42578125" style="47" customWidth="1"/>
    <col min="4619" max="4619" width="28.7109375" style="47" customWidth="1"/>
    <col min="4620" max="4620" width="12.42578125" style="47" customWidth="1"/>
    <col min="4621" max="4621" width="12.85546875" style="47" customWidth="1"/>
    <col min="4622" max="4872" width="9.140625" style="47"/>
    <col min="4873" max="4873" width="5.7109375" style="47" customWidth="1"/>
    <col min="4874" max="4874" width="64.42578125" style="47" customWidth="1"/>
    <col min="4875" max="4875" width="28.7109375" style="47" customWidth="1"/>
    <col min="4876" max="4876" width="12.42578125" style="47" customWidth="1"/>
    <col min="4877" max="4877" width="12.85546875" style="47" customWidth="1"/>
    <col min="4878" max="5128" width="9.140625" style="47"/>
    <col min="5129" max="5129" width="5.7109375" style="47" customWidth="1"/>
    <col min="5130" max="5130" width="64.42578125" style="47" customWidth="1"/>
    <col min="5131" max="5131" width="28.7109375" style="47" customWidth="1"/>
    <col min="5132" max="5132" width="12.42578125" style="47" customWidth="1"/>
    <col min="5133" max="5133" width="12.85546875" style="47" customWidth="1"/>
    <col min="5134" max="5384" width="9.140625" style="47"/>
    <col min="5385" max="5385" width="5.7109375" style="47" customWidth="1"/>
    <col min="5386" max="5386" width="64.42578125" style="47" customWidth="1"/>
    <col min="5387" max="5387" width="28.7109375" style="47" customWidth="1"/>
    <col min="5388" max="5388" width="12.42578125" style="47" customWidth="1"/>
    <col min="5389" max="5389" width="12.85546875" style="47" customWidth="1"/>
    <col min="5390" max="5640" width="9.140625" style="47"/>
    <col min="5641" max="5641" width="5.7109375" style="47" customWidth="1"/>
    <col min="5642" max="5642" width="64.42578125" style="47" customWidth="1"/>
    <col min="5643" max="5643" width="28.7109375" style="47" customWidth="1"/>
    <col min="5644" max="5644" width="12.42578125" style="47" customWidth="1"/>
    <col min="5645" max="5645" width="12.85546875" style="47" customWidth="1"/>
    <col min="5646" max="5896" width="9.140625" style="47"/>
    <col min="5897" max="5897" width="5.7109375" style="47" customWidth="1"/>
    <col min="5898" max="5898" width="64.42578125" style="47" customWidth="1"/>
    <col min="5899" max="5899" width="28.7109375" style="47" customWidth="1"/>
    <col min="5900" max="5900" width="12.42578125" style="47" customWidth="1"/>
    <col min="5901" max="5901" width="12.85546875" style="47" customWidth="1"/>
    <col min="5902" max="6152" width="9.140625" style="47"/>
    <col min="6153" max="6153" width="5.7109375" style="47" customWidth="1"/>
    <col min="6154" max="6154" width="64.42578125" style="47" customWidth="1"/>
    <col min="6155" max="6155" width="28.7109375" style="47" customWidth="1"/>
    <col min="6156" max="6156" width="12.42578125" style="47" customWidth="1"/>
    <col min="6157" max="6157" width="12.85546875" style="47" customWidth="1"/>
    <col min="6158" max="6408" width="9.140625" style="47"/>
    <col min="6409" max="6409" width="5.7109375" style="47" customWidth="1"/>
    <col min="6410" max="6410" width="64.42578125" style="47" customWidth="1"/>
    <col min="6411" max="6411" width="28.7109375" style="47" customWidth="1"/>
    <col min="6412" max="6412" width="12.42578125" style="47" customWidth="1"/>
    <col min="6413" max="6413" width="12.85546875" style="47" customWidth="1"/>
    <col min="6414" max="6664" width="9.140625" style="47"/>
    <col min="6665" max="6665" width="5.7109375" style="47" customWidth="1"/>
    <col min="6666" max="6666" width="64.42578125" style="47" customWidth="1"/>
    <col min="6667" max="6667" width="28.7109375" style="47" customWidth="1"/>
    <col min="6668" max="6668" width="12.42578125" style="47" customWidth="1"/>
    <col min="6669" max="6669" width="12.85546875" style="47" customWidth="1"/>
    <col min="6670" max="6920" width="9.140625" style="47"/>
    <col min="6921" max="6921" width="5.7109375" style="47" customWidth="1"/>
    <col min="6922" max="6922" width="64.42578125" style="47" customWidth="1"/>
    <col min="6923" max="6923" width="28.7109375" style="47" customWidth="1"/>
    <col min="6924" max="6924" width="12.42578125" style="47" customWidth="1"/>
    <col min="6925" max="6925" width="12.85546875" style="47" customWidth="1"/>
    <col min="6926" max="7176" width="9.140625" style="47"/>
    <col min="7177" max="7177" width="5.7109375" style="47" customWidth="1"/>
    <col min="7178" max="7178" width="64.42578125" style="47" customWidth="1"/>
    <col min="7179" max="7179" width="28.7109375" style="47" customWidth="1"/>
    <col min="7180" max="7180" width="12.42578125" style="47" customWidth="1"/>
    <col min="7181" max="7181" width="12.85546875" style="47" customWidth="1"/>
    <col min="7182" max="7432" width="9.140625" style="47"/>
    <col min="7433" max="7433" width="5.7109375" style="47" customWidth="1"/>
    <col min="7434" max="7434" width="64.42578125" style="47" customWidth="1"/>
    <col min="7435" max="7435" width="28.7109375" style="47" customWidth="1"/>
    <col min="7436" max="7436" width="12.42578125" style="47" customWidth="1"/>
    <col min="7437" max="7437" width="12.85546875" style="47" customWidth="1"/>
    <col min="7438" max="7688" width="9.140625" style="47"/>
    <col min="7689" max="7689" width="5.7109375" style="47" customWidth="1"/>
    <col min="7690" max="7690" width="64.42578125" style="47" customWidth="1"/>
    <col min="7691" max="7691" width="28.7109375" style="47" customWidth="1"/>
    <col min="7692" max="7692" width="12.42578125" style="47" customWidth="1"/>
    <col min="7693" max="7693" width="12.85546875" style="47" customWidth="1"/>
    <col min="7694" max="7944" width="9.140625" style="47"/>
    <col min="7945" max="7945" width="5.7109375" style="47" customWidth="1"/>
    <col min="7946" max="7946" width="64.42578125" style="47" customWidth="1"/>
    <col min="7947" max="7947" width="28.7109375" style="47" customWidth="1"/>
    <col min="7948" max="7948" width="12.42578125" style="47" customWidth="1"/>
    <col min="7949" max="7949" width="12.85546875" style="47" customWidth="1"/>
    <col min="7950" max="8200" width="9.140625" style="47"/>
    <col min="8201" max="8201" width="5.7109375" style="47" customWidth="1"/>
    <col min="8202" max="8202" width="64.42578125" style="47" customWidth="1"/>
    <col min="8203" max="8203" width="28.7109375" style="47" customWidth="1"/>
    <col min="8204" max="8204" width="12.42578125" style="47" customWidth="1"/>
    <col min="8205" max="8205" width="12.85546875" style="47" customWidth="1"/>
    <col min="8206" max="8456" width="9.140625" style="47"/>
    <col min="8457" max="8457" width="5.7109375" style="47" customWidth="1"/>
    <col min="8458" max="8458" width="64.42578125" style="47" customWidth="1"/>
    <col min="8459" max="8459" width="28.7109375" style="47" customWidth="1"/>
    <col min="8460" max="8460" width="12.42578125" style="47" customWidth="1"/>
    <col min="8461" max="8461" width="12.85546875" style="47" customWidth="1"/>
    <col min="8462" max="8712" width="9.140625" style="47"/>
    <col min="8713" max="8713" width="5.7109375" style="47" customWidth="1"/>
    <col min="8714" max="8714" width="64.42578125" style="47" customWidth="1"/>
    <col min="8715" max="8715" width="28.7109375" style="47" customWidth="1"/>
    <col min="8716" max="8716" width="12.42578125" style="47" customWidth="1"/>
    <col min="8717" max="8717" width="12.85546875" style="47" customWidth="1"/>
    <col min="8718" max="8968" width="9.140625" style="47"/>
    <col min="8969" max="8969" width="5.7109375" style="47" customWidth="1"/>
    <col min="8970" max="8970" width="64.42578125" style="47" customWidth="1"/>
    <col min="8971" max="8971" width="28.7109375" style="47" customWidth="1"/>
    <col min="8972" max="8972" width="12.42578125" style="47" customWidth="1"/>
    <col min="8973" max="8973" width="12.85546875" style="47" customWidth="1"/>
    <col min="8974" max="9224" width="9.140625" style="47"/>
    <col min="9225" max="9225" width="5.7109375" style="47" customWidth="1"/>
    <col min="9226" max="9226" width="64.42578125" style="47" customWidth="1"/>
    <col min="9227" max="9227" width="28.7109375" style="47" customWidth="1"/>
    <col min="9228" max="9228" width="12.42578125" style="47" customWidth="1"/>
    <col min="9229" max="9229" width="12.85546875" style="47" customWidth="1"/>
    <col min="9230" max="9480" width="9.140625" style="47"/>
    <col min="9481" max="9481" width="5.7109375" style="47" customWidth="1"/>
    <col min="9482" max="9482" width="64.42578125" style="47" customWidth="1"/>
    <col min="9483" max="9483" width="28.7109375" style="47" customWidth="1"/>
    <col min="9484" max="9484" width="12.42578125" style="47" customWidth="1"/>
    <col min="9485" max="9485" width="12.85546875" style="47" customWidth="1"/>
    <col min="9486" max="9736" width="9.140625" style="47"/>
    <col min="9737" max="9737" width="5.7109375" style="47" customWidth="1"/>
    <col min="9738" max="9738" width="64.42578125" style="47" customWidth="1"/>
    <col min="9739" max="9739" width="28.7109375" style="47" customWidth="1"/>
    <col min="9740" max="9740" width="12.42578125" style="47" customWidth="1"/>
    <col min="9741" max="9741" width="12.85546875" style="47" customWidth="1"/>
    <col min="9742" max="9992" width="9.140625" style="47"/>
    <col min="9993" max="9993" width="5.7109375" style="47" customWidth="1"/>
    <col min="9994" max="9994" width="64.42578125" style="47" customWidth="1"/>
    <col min="9995" max="9995" width="28.7109375" style="47" customWidth="1"/>
    <col min="9996" max="9996" width="12.42578125" style="47" customWidth="1"/>
    <col min="9997" max="9997" width="12.85546875" style="47" customWidth="1"/>
    <col min="9998" max="10248" width="9.140625" style="47"/>
    <col min="10249" max="10249" width="5.7109375" style="47" customWidth="1"/>
    <col min="10250" max="10250" width="64.42578125" style="47" customWidth="1"/>
    <col min="10251" max="10251" width="28.7109375" style="47" customWidth="1"/>
    <col min="10252" max="10252" width="12.42578125" style="47" customWidth="1"/>
    <col min="10253" max="10253" width="12.85546875" style="47" customWidth="1"/>
    <col min="10254" max="10504" width="9.140625" style="47"/>
    <col min="10505" max="10505" width="5.7109375" style="47" customWidth="1"/>
    <col min="10506" max="10506" width="64.42578125" style="47" customWidth="1"/>
    <col min="10507" max="10507" width="28.7109375" style="47" customWidth="1"/>
    <col min="10508" max="10508" width="12.42578125" style="47" customWidth="1"/>
    <col min="10509" max="10509" width="12.85546875" style="47" customWidth="1"/>
    <col min="10510" max="10760" width="9.140625" style="47"/>
    <col min="10761" max="10761" width="5.7109375" style="47" customWidth="1"/>
    <col min="10762" max="10762" width="64.42578125" style="47" customWidth="1"/>
    <col min="10763" max="10763" width="28.7109375" style="47" customWidth="1"/>
    <col min="10764" max="10764" width="12.42578125" style="47" customWidth="1"/>
    <col min="10765" max="10765" width="12.85546875" style="47" customWidth="1"/>
    <col min="10766" max="11016" width="9.140625" style="47"/>
    <col min="11017" max="11017" width="5.7109375" style="47" customWidth="1"/>
    <col min="11018" max="11018" width="64.42578125" style="47" customWidth="1"/>
    <col min="11019" max="11019" width="28.7109375" style="47" customWidth="1"/>
    <col min="11020" max="11020" width="12.42578125" style="47" customWidth="1"/>
    <col min="11021" max="11021" width="12.85546875" style="47" customWidth="1"/>
    <col min="11022" max="11272" width="9.140625" style="47"/>
    <col min="11273" max="11273" width="5.7109375" style="47" customWidth="1"/>
    <col min="11274" max="11274" width="64.42578125" style="47" customWidth="1"/>
    <col min="11275" max="11275" width="28.7109375" style="47" customWidth="1"/>
    <col min="11276" max="11276" width="12.42578125" style="47" customWidth="1"/>
    <col min="11277" max="11277" width="12.85546875" style="47" customWidth="1"/>
    <col min="11278" max="11528" width="9.140625" style="47"/>
    <col min="11529" max="11529" width="5.7109375" style="47" customWidth="1"/>
    <col min="11530" max="11530" width="64.42578125" style="47" customWidth="1"/>
    <col min="11531" max="11531" width="28.7109375" style="47" customWidth="1"/>
    <col min="11532" max="11532" width="12.42578125" style="47" customWidth="1"/>
    <col min="11533" max="11533" width="12.85546875" style="47" customWidth="1"/>
    <col min="11534" max="11784" width="9.140625" style="47"/>
    <col min="11785" max="11785" width="5.7109375" style="47" customWidth="1"/>
    <col min="11786" max="11786" width="64.42578125" style="47" customWidth="1"/>
    <col min="11787" max="11787" width="28.7109375" style="47" customWidth="1"/>
    <col min="11788" max="11788" width="12.42578125" style="47" customWidth="1"/>
    <col min="11789" max="11789" width="12.85546875" style="47" customWidth="1"/>
    <col min="11790" max="12040" width="9.140625" style="47"/>
    <col min="12041" max="12041" width="5.7109375" style="47" customWidth="1"/>
    <col min="12042" max="12042" width="64.42578125" style="47" customWidth="1"/>
    <col min="12043" max="12043" width="28.7109375" style="47" customWidth="1"/>
    <col min="12044" max="12044" width="12.42578125" style="47" customWidth="1"/>
    <col min="12045" max="12045" width="12.85546875" style="47" customWidth="1"/>
    <col min="12046" max="12296" width="9.140625" style="47"/>
    <col min="12297" max="12297" width="5.7109375" style="47" customWidth="1"/>
    <col min="12298" max="12298" width="64.42578125" style="47" customWidth="1"/>
    <col min="12299" max="12299" width="28.7109375" style="47" customWidth="1"/>
    <col min="12300" max="12300" width="12.42578125" style="47" customWidth="1"/>
    <col min="12301" max="12301" width="12.85546875" style="47" customWidth="1"/>
    <col min="12302" max="12552" width="9.140625" style="47"/>
    <col min="12553" max="12553" width="5.7109375" style="47" customWidth="1"/>
    <col min="12554" max="12554" width="64.42578125" style="47" customWidth="1"/>
    <col min="12555" max="12555" width="28.7109375" style="47" customWidth="1"/>
    <col min="12556" max="12556" width="12.42578125" style="47" customWidth="1"/>
    <col min="12557" max="12557" width="12.85546875" style="47" customWidth="1"/>
    <col min="12558" max="12808" width="9.140625" style="47"/>
    <col min="12809" max="12809" width="5.7109375" style="47" customWidth="1"/>
    <col min="12810" max="12810" width="64.42578125" style="47" customWidth="1"/>
    <col min="12811" max="12811" width="28.7109375" style="47" customWidth="1"/>
    <col min="12812" max="12812" width="12.42578125" style="47" customWidth="1"/>
    <col min="12813" max="12813" width="12.85546875" style="47" customWidth="1"/>
    <col min="12814" max="13064" width="9.140625" style="47"/>
    <col min="13065" max="13065" width="5.7109375" style="47" customWidth="1"/>
    <col min="13066" max="13066" width="64.42578125" style="47" customWidth="1"/>
    <col min="13067" max="13067" width="28.7109375" style="47" customWidth="1"/>
    <col min="13068" max="13068" width="12.42578125" style="47" customWidth="1"/>
    <col min="13069" max="13069" width="12.85546875" style="47" customWidth="1"/>
    <col min="13070" max="13320" width="9.140625" style="47"/>
    <col min="13321" max="13321" width="5.7109375" style="47" customWidth="1"/>
    <col min="13322" max="13322" width="64.42578125" style="47" customWidth="1"/>
    <col min="13323" max="13323" width="28.7109375" style="47" customWidth="1"/>
    <col min="13324" max="13324" width="12.42578125" style="47" customWidth="1"/>
    <col min="13325" max="13325" width="12.85546875" style="47" customWidth="1"/>
    <col min="13326" max="13576" width="9.140625" style="47"/>
    <col min="13577" max="13577" width="5.7109375" style="47" customWidth="1"/>
    <col min="13578" max="13578" width="64.42578125" style="47" customWidth="1"/>
    <col min="13579" max="13579" width="28.7109375" style="47" customWidth="1"/>
    <col min="13580" max="13580" width="12.42578125" style="47" customWidth="1"/>
    <col min="13581" max="13581" width="12.85546875" style="47" customWidth="1"/>
    <col min="13582" max="13832" width="9.140625" style="47"/>
    <col min="13833" max="13833" width="5.7109375" style="47" customWidth="1"/>
    <col min="13834" max="13834" width="64.42578125" style="47" customWidth="1"/>
    <col min="13835" max="13835" width="28.7109375" style="47" customWidth="1"/>
    <col min="13836" max="13836" width="12.42578125" style="47" customWidth="1"/>
    <col min="13837" max="13837" width="12.85546875" style="47" customWidth="1"/>
    <col min="13838" max="14088" width="9.140625" style="47"/>
    <col min="14089" max="14089" width="5.7109375" style="47" customWidth="1"/>
    <col min="14090" max="14090" width="64.42578125" style="47" customWidth="1"/>
    <col min="14091" max="14091" width="28.7109375" style="47" customWidth="1"/>
    <col min="14092" max="14092" width="12.42578125" style="47" customWidth="1"/>
    <col min="14093" max="14093" width="12.85546875" style="47" customWidth="1"/>
    <col min="14094" max="14344" width="9.140625" style="47"/>
    <col min="14345" max="14345" width="5.7109375" style="47" customWidth="1"/>
    <col min="14346" max="14346" width="64.42578125" style="47" customWidth="1"/>
    <col min="14347" max="14347" width="28.7109375" style="47" customWidth="1"/>
    <col min="14348" max="14348" width="12.42578125" style="47" customWidth="1"/>
    <col min="14349" max="14349" width="12.85546875" style="47" customWidth="1"/>
    <col min="14350" max="14600" width="9.140625" style="47"/>
    <col min="14601" max="14601" width="5.7109375" style="47" customWidth="1"/>
    <col min="14602" max="14602" width="64.42578125" style="47" customWidth="1"/>
    <col min="14603" max="14603" width="28.7109375" style="47" customWidth="1"/>
    <col min="14604" max="14604" width="12.42578125" style="47" customWidth="1"/>
    <col min="14605" max="14605" width="12.85546875" style="47" customWidth="1"/>
    <col min="14606" max="14856" width="9.140625" style="47"/>
    <col min="14857" max="14857" width="5.7109375" style="47" customWidth="1"/>
    <col min="14858" max="14858" width="64.42578125" style="47" customWidth="1"/>
    <col min="14859" max="14859" width="28.7109375" style="47" customWidth="1"/>
    <col min="14860" max="14860" width="12.42578125" style="47" customWidth="1"/>
    <col min="14861" max="14861" width="12.85546875" style="47" customWidth="1"/>
    <col min="14862" max="15112" width="9.140625" style="47"/>
    <col min="15113" max="15113" width="5.7109375" style="47" customWidth="1"/>
    <col min="15114" max="15114" width="64.42578125" style="47" customWidth="1"/>
    <col min="15115" max="15115" width="28.7109375" style="47" customWidth="1"/>
    <col min="15116" max="15116" width="12.42578125" style="47" customWidth="1"/>
    <col min="15117" max="15117" width="12.85546875" style="47" customWidth="1"/>
    <col min="15118" max="15368" width="9.140625" style="47"/>
    <col min="15369" max="15369" width="5.7109375" style="47" customWidth="1"/>
    <col min="15370" max="15370" width="64.42578125" style="47" customWidth="1"/>
    <col min="15371" max="15371" width="28.7109375" style="47" customWidth="1"/>
    <col min="15372" max="15372" width="12.42578125" style="47" customWidth="1"/>
    <col min="15373" max="15373" width="12.85546875" style="47" customWidth="1"/>
    <col min="15374" max="15624" width="9.140625" style="47"/>
    <col min="15625" max="15625" width="5.7109375" style="47" customWidth="1"/>
    <col min="15626" max="15626" width="64.42578125" style="47" customWidth="1"/>
    <col min="15627" max="15627" width="28.7109375" style="47" customWidth="1"/>
    <col min="15628" max="15628" width="12.42578125" style="47" customWidth="1"/>
    <col min="15629" max="15629" width="12.85546875" style="47" customWidth="1"/>
    <col min="15630" max="15880" width="9.140625" style="47"/>
    <col min="15881" max="15881" width="5.7109375" style="47" customWidth="1"/>
    <col min="15882" max="15882" width="64.42578125" style="47" customWidth="1"/>
    <col min="15883" max="15883" width="28.7109375" style="47" customWidth="1"/>
    <col min="15884" max="15884" width="12.42578125" style="47" customWidth="1"/>
    <col min="15885" max="15885" width="12.85546875" style="47" customWidth="1"/>
    <col min="15886" max="16136" width="9.140625" style="47"/>
    <col min="16137" max="16137" width="5.7109375" style="47" customWidth="1"/>
    <col min="16138" max="16138" width="64.42578125" style="47" customWidth="1"/>
    <col min="16139" max="16139" width="28.7109375" style="47" customWidth="1"/>
    <col min="16140" max="16140" width="12.42578125" style="47" customWidth="1"/>
    <col min="16141" max="16141" width="12.85546875" style="47" customWidth="1"/>
    <col min="16142" max="16384" width="9.140625" style="47"/>
  </cols>
  <sheetData>
    <row r="1" spans="1:11">
      <c r="J1" s="176" t="s">
        <v>139</v>
      </c>
      <c r="K1" s="176"/>
    </row>
    <row r="3" spans="1:11" s="49" customFormat="1" ht="21.75" customHeight="1">
      <c r="A3" s="175" t="s">
        <v>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49" customFormat="1" ht="26.25" customHeight="1">
      <c r="A4" s="175" t="s">
        <v>94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9.5" thickBot="1"/>
    <row r="6" spans="1:11" ht="61.5" customHeight="1">
      <c r="A6" s="180" t="s">
        <v>72</v>
      </c>
      <c r="B6" s="182" t="s">
        <v>73</v>
      </c>
      <c r="C6" s="177" t="s">
        <v>141</v>
      </c>
      <c r="D6" s="177"/>
      <c r="E6" s="177"/>
      <c r="F6" s="177" t="s">
        <v>142</v>
      </c>
      <c r="G6" s="177"/>
      <c r="H6" s="177"/>
      <c r="I6" s="177" t="s">
        <v>143</v>
      </c>
      <c r="J6" s="178"/>
      <c r="K6" s="179"/>
    </row>
    <row r="7" spans="1:11" ht="40.5" customHeight="1">
      <c r="A7" s="181"/>
      <c r="B7" s="183"/>
      <c r="C7" s="66" t="s">
        <v>104</v>
      </c>
      <c r="D7" s="71" t="s">
        <v>140</v>
      </c>
      <c r="E7" s="66" t="s">
        <v>105</v>
      </c>
      <c r="F7" s="66" t="s">
        <v>104</v>
      </c>
      <c r="G7" s="71" t="s">
        <v>140</v>
      </c>
      <c r="H7" s="66" t="s">
        <v>105</v>
      </c>
      <c r="I7" s="66" t="s">
        <v>104</v>
      </c>
      <c r="J7" s="71" t="s">
        <v>140</v>
      </c>
      <c r="K7" s="54" t="s">
        <v>105</v>
      </c>
    </row>
    <row r="8" spans="1:11" ht="30.75" customHeight="1">
      <c r="A8" s="52" t="s">
        <v>64</v>
      </c>
      <c r="B8" s="53" t="s">
        <v>106</v>
      </c>
      <c r="C8" s="154">
        <f>C9+C12+C13</f>
        <v>79271.700000000012</v>
      </c>
      <c r="D8" s="154">
        <f t="shared" ref="D8:F8" si="0">D9+D12+D13</f>
        <v>3083764.2</v>
      </c>
      <c r="E8" s="154">
        <f t="shared" si="0"/>
        <v>246099.30000000002</v>
      </c>
      <c r="F8" s="154">
        <f t="shared" si="0"/>
        <v>91851.1</v>
      </c>
      <c r="G8" s="154">
        <f t="shared" ref="G8" si="1">G9+G12+G13</f>
        <v>3310224.6</v>
      </c>
      <c r="H8" s="154">
        <f t="shared" ref="H8" si="2">H9+H12+H13</f>
        <v>304252.3</v>
      </c>
      <c r="I8" s="154">
        <f t="shared" ref="I8" si="3">I9+I12+I13</f>
        <v>1217984.2</v>
      </c>
      <c r="J8" s="154">
        <f t="shared" ref="J8:K8" si="4">J9+J12+J13</f>
        <v>3263755.6999999997</v>
      </c>
      <c r="K8" s="154">
        <f t="shared" si="4"/>
        <v>395263.69999999995</v>
      </c>
    </row>
    <row r="9" spans="1:11" ht="37.5" customHeight="1">
      <c r="A9" s="55" t="s">
        <v>64</v>
      </c>
      <c r="B9" s="56" t="s">
        <v>107</v>
      </c>
      <c r="C9" s="155">
        <f>C10+C11</f>
        <v>58059.1</v>
      </c>
      <c r="D9" s="155">
        <f t="shared" ref="D9:G9" si="5">D10+D11</f>
        <v>2183787.2000000002</v>
      </c>
      <c r="E9" s="155">
        <f t="shared" si="5"/>
        <v>124115.5</v>
      </c>
      <c r="F9" s="155">
        <f t="shared" si="5"/>
        <v>63988.9</v>
      </c>
      <c r="G9" s="155">
        <f t="shared" si="5"/>
        <v>2313634.5</v>
      </c>
      <c r="H9" s="155">
        <f t="shared" ref="H9" si="6">H10+H11</f>
        <v>116150.3</v>
      </c>
      <c r="I9" s="155">
        <f t="shared" ref="I9" si="7">I10+I11</f>
        <v>905081.9</v>
      </c>
      <c r="J9" s="155">
        <f t="shared" ref="J9" si="8">J10+J11</f>
        <v>2213125</v>
      </c>
      <c r="K9" s="155">
        <f t="shared" ref="K9" si="9">K10+K11</f>
        <v>111383.4</v>
      </c>
    </row>
    <row r="10" spans="1:11" ht="37.5" customHeight="1">
      <c r="A10" s="55" t="s">
        <v>16</v>
      </c>
      <c r="B10" s="67" t="s">
        <v>79</v>
      </c>
      <c r="C10" s="163">
        <v>55210.6</v>
      </c>
      <c r="D10" s="163">
        <v>1802320.2</v>
      </c>
      <c r="E10" s="163">
        <v>41930.1</v>
      </c>
      <c r="F10" s="163">
        <v>59792.9</v>
      </c>
      <c r="G10" s="163">
        <v>2010464.3</v>
      </c>
      <c r="H10" s="163">
        <v>63300.5</v>
      </c>
      <c r="I10" s="164">
        <v>796168.3</v>
      </c>
      <c r="J10" s="165">
        <v>2153394.7000000002</v>
      </c>
      <c r="K10" s="166">
        <v>44907.7</v>
      </c>
    </row>
    <row r="11" spans="1:11" ht="37.5" customHeight="1">
      <c r="A11" s="55" t="s">
        <v>17</v>
      </c>
      <c r="B11" s="67" t="s">
        <v>108</v>
      </c>
      <c r="C11" s="163">
        <v>2848.5</v>
      </c>
      <c r="D11" s="163">
        <v>381467</v>
      </c>
      <c r="E11" s="163">
        <v>82185.399999999994</v>
      </c>
      <c r="F11" s="167">
        <v>4196</v>
      </c>
      <c r="G11" s="163">
        <v>303170.2</v>
      </c>
      <c r="H11" s="163">
        <v>52849.8</v>
      </c>
      <c r="I11" s="168">
        <v>108913.60000000001</v>
      </c>
      <c r="J11" s="169">
        <v>59730.3</v>
      </c>
      <c r="K11" s="170">
        <v>66475.7</v>
      </c>
    </row>
    <row r="12" spans="1:11" ht="37.5" customHeight="1">
      <c r="A12" s="55" t="s">
        <v>59</v>
      </c>
      <c r="B12" s="57" t="s">
        <v>109</v>
      </c>
      <c r="C12" s="156">
        <v>14345.5</v>
      </c>
      <c r="D12" s="156">
        <v>543302.30000000005</v>
      </c>
      <c r="E12" s="156">
        <v>41103.199999999997</v>
      </c>
      <c r="F12" s="156">
        <v>15686.4</v>
      </c>
      <c r="G12" s="156">
        <v>577514.9</v>
      </c>
      <c r="H12" s="156">
        <v>33938</v>
      </c>
      <c r="I12" s="156">
        <v>206444</v>
      </c>
      <c r="J12" s="156">
        <v>576042.30000000005</v>
      </c>
      <c r="K12" s="156">
        <v>30085.7</v>
      </c>
    </row>
    <row r="13" spans="1:11" ht="37.5" customHeight="1">
      <c r="A13" s="55" t="s">
        <v>60</v>
      </c>
      <c r="B13" s="57" t="s">
        <v>110</v>
      </c>
      <c r="C13" s="157">
        <f>C14+C17+C18+C19+C20+C25</f>
        <v>6867.0999999999995</v>
      </c>
      <c r="D13" s="157">
        <f t="shared" ref="D13:F13" si="10">D14+D17+D18+D19+D20+D25</f>
        <v>356674.69999999995</v>
      </c>
      <c r="E13" s="157">
        <f t="shared" si="10"/>
        <v>80880.600000000006</v>
      </c>
      <c r="F13" s="157">
        <f t="shared" si="10"/>
        <v>12175.8</v>
      </c>
      <c r="G13" s="157">
        <f t="shared" ref="G13" si="11">G14+G17+G18+G19+G20+G25</f>
        <v>419075.2</v>
      </c>
      <c r="H13" s="157">
        <f t="shared" ref="H13" si="12">H14+H17+H18+H19+H20+H25</f>
        <v>154164</v>
      </c>
      <c r="I13" s="157">
        <f t="shared" ref="I13" si="13">I14+I17+I18+I19+I20+I25</f>
        <v>106458.3</v>
      </c>
      <c r="J13" s="157">
        <f t="shared" ref="J13" si="14">J14+J17+J18+J19+J20+J25</f>
        <v>474588.4</v>
      </c>
      <c r="K13" s="157">
        <f t="shared" ref="K13" si="15">K14+K17+K18+K19+K20+K25</f>
        <v>253794.59999999998</v>
      </c>
    </row>
    <row r="14" spans="1:11" ht="27.75" customHeight="1">
      <c r="A14" s="55" t="s">
        <v>22</v>
      </c>
      <c r="B14" s="68" t="s">
        <v>111</v>
      </c>
      <c r="C14" s="154">
        <v>0</v>
      </c>
      <c r="D14" s="154">
        <v>4742.8999999999996</v>
      </c>
      <c r="E14" s="154">
        <v>0</v>
      </c>
      <c r="F14" s="154">
        <v>0</v>
      </c>
      <c r="G14" s="154">
        <v>13514.4</v>
      </c>
      <c r="H14" s="154">
        <v>1142</v>
      </c>
      <c r="I14" s="154">
        <v>4965.5</v>
      </c>
      <c r="J14" s="154">
        <v>5948.1</v>
      </c>
      <c r="K14" s="54">
        <v>164115.79999999999</v>
      </c>
    </row>
    <row r="15" spans="1:11" ht="27.75" customHeight="1">
      <c r="A15" s="52"/>
      <c r="B15" s="69" t="s">
        <v>112</v>
      </c>
      <c r="C15" s="161"/>
      <c r="D15" s="161">
        <v>4742.8999999999996</v>
      </c>
      <c r="E15" s="161"/>
      <c r="F15" s="161"/>
      <c r="G15" s="161">
        <v>13514.4</v>
      </c>
      <c r="H15" s="161">
        <v>1142</v>
      </c>
      <c r="I15" s="161">
        <v>4965.5</v>
      </c>
      <c r="J15" s="161">
        <v>5948.1</v>
      </c>
      <c r="K15" s="162">
        <v>5421.8</v>
      </c>
    </row>
    <row r="16" spans="1:11" ht="27.75" customHeight="1">
      <c r="A16" s="52"/>
      <c r="B16" s="69" t="s">
        <v>113</v>
      </c>
      <c r="C16" s="161"/>
      <c r="D16" s="161"/>
      <c r="E16" s="161"/>
      <c r="F16" s="161"/>
      <c r="G16" s="161"/>
      <c r="H16" s="161"/>
      <c r="I16" s="161"/>
      <c r="J16" s="161"/>
      <c r="K16" s="162">
        <v>158694</v>
      </c>
    </row>
    <row r="17" spans="1:12" ht="27.75" customHeight="1">
      <c r="A17" s="52" t="s">
        <v>23</v>
      </c>
      <c r="B17" s="69" t="s">
        <v>114</v>
      </c>
      <c r="C17" s="154">
        <v>6098.9</v>
      </c>
      <c r="D17" s="154">
        <v>66815</v>
      </c>
      <c r="E17" s="154">
        <v>71348</v>
      </c>
      <c r="F17" s="154">
        <v>6098.8</v>
      </c>
      <c r="G17" s="154">
        <v>93424</v>
      </c>
      <c r="H17" s="154">
        <v>86627</v>
      </c>
      <c r="I17" s="154">
        <v>96642.8</v>
      </c>
      <c r="J17" s="154">
        <v>834</v>
      </c>
      <c r="K17" s="54">
        <v>57635</v>
      </c>
    </row>
    <row r="18" spans="1:12" ht="27.75" customHeight="1">
      <c r="A18" s="52" t="s">
        <v>80</v>
      </c>
      <c r="B18" s="69" t="s">
        <v>115</v>
      </c>
      <c r="C18" s="161"/>
      <c r="D18" s="161"/>
      <c r="E18" s="161"/>
      <c r="F18" s="161"/>
      <c r="G18" s="161"/>
      <c r="H18" s="161"/>
      <c r="I18" s="161"/>
      <c r="J18" s="161"/>
      <c r="K18" s="162"/>
    </row>
    <row r="19" spans="1:12" ht="27.75" customHeight="1">
      <c r="A19" s="52" t="s">
        <v>81</v>
      </c>
      <c r="B19" s="69" t="s">
        <v>116</v>
      </c>
      <c r="C19" s="154">
        <v>768.2</v>
      </c>
      <c r="D19" s="154">
        <v>70095.399999999994</v>
      </c>
      <c r="E19" s="154">
        <v>9532.6</v>
      </c>
      <c r="F19" s="154">
        <v>6077</v>
      </c>
      <c r="G19" s="154">
        <v>126722.8</v>
      </c>
      <c r="H19" s="154">
        <v>29564</v>
      </c>
      <c r="I19" s="154">
        <v>4850</v>
      </c>
      <c r="J19" s="154">
        <v>104692.6</v>
      </c>
      <c r="K19" s="54">
        <v>17278</v>
      </c>
    </row>
    <row r="20" spans="1:12" ht="27.75" customHeight="1">
      <c r="A20" s="52" t="s">
        <v>82</v>
      </c>
      <c r="B20" s="69" t="s">
        <v>117</v>
      </c>
      <c r="C20" s="154">
        <v>0</v>
      </c>
      <c r="D20" s="154">
        <v>198006.39999999999</v>
      </c>
      <c r="E20" s="154">
        <v>0</v>
      </c>
      <c r="F20" s="154">
        <v>0</v>
      </c>
      <c r="G20" s="154">
        <v>163391</v>
      </c>
      <c r="H20" s="154">
        <v>36831</v>
      </c>
      <c r="I20" s="154">
        <v>0</v>
      </c>
      <c r="J20" s="154">
        <v>319372.7</v>
      </c>
      <c r="K20" s="54">
        <v>14765.8</v>
      </c>
    </row>
    <row r="21" spans="1:12" ht="27.75" customHeight="1">
      <c r="A21" s="52"/>
      <c r="B21" s="69" t="s">
        <v>621</v>
      </c>
      <c r="C21" s="161"/>
      <c r="D21" s="161"/>
      <c r="E21" s="161"/>
      <c r="F21" s="161"/>
      <c r="G21" s="161">
        <v>102282</v>
      </c>
      <c r="H21" s="161"/>
      <c r="I21" s="161"/>
      <c r="J21" s="161"/>
      <c r="K21" s="162"/>
    </row>
    <row r="22" spans="1:12" ht="27.75" customHeight="1">
      <c r="A22" s="52"/>
      <c r="B22" s="69" t="s">
        <v>118</v>
      </c>
      <c r="C22" s="161">
        <v>0</v>
      </c>
      <c r="D22" s="161">
        <v>53390.400000000001</v>
      </c>
      <c r="E22" s="161">
        <v>0</v>
      </c>
      <c r="F22" s="161"/>
      <c r="G22" s="161">
        <v>81347.8</v>
      </c>
      <c r="H22" s="161">
        <v>14148</v>
      </c>
      <c r="I22" s="161"/>
      <c r="J22" s="161">
        <v>195912.8</v>
      </c>
      <c r="K22" s="162">
        <v>5140</v>
      </c>
    </row>
    <row r="23" spans="1:12" ht="27.75" customHeight="1">
      <c r="A23" s="52"/>
      <c r="B23" s="69" t="s">
        <v>119</v>
      </c>
      <c r="C23" s="161"/>
      <c r="D23" s="161">
        <v>59819.7</v>
      </c>
      <c r="E23" s="161"/>
      <c r="F23" s="161"/>
      <c r="G23" s="161">
        <v>19917</v>
      </c>
      <c r="H23" s="161"/>
      <c r="I23" s="161"/>
      <c r="J23" s="161">
        <v>45690.3</v>
      </c>
      <c r="K23" s="162"/>
    </row>
    <row r="24" spans="1:12" ht="27.75" customHeight="1">
      <c r="A24" s="52"/>
      <c r="B24" s="69" t="s">
        <v>120</v>
      </c>
      <c r="C24" s="161"/>
      <c r="D24" s="161">
        <v>84796.3</v>
      </c>
      <c r="E24" s="161"/>
      <c r="F24" s="161"/>
      <c r="G24" s="161">
        <v>62126.2</v>
      </c>
      <c r="H24" s="161">
        <v>22683</v>
      </c>
      <c r="I24" s="161"/>
      <c r="J24" s="161">
        <v>77769.600000000006</v>
      </c>
      <c r="K24" s="162">
        <v>9626</v>
      </c>
    </row>
    <row r="25" spans="1:12" ht="27.75" customHeight="1">
      <c r="A25" s="52" t="s">
        <v>83</v>
      </c>
      <c r="B25" s="69" t="s">
        <v>121</v>
      </c>
      <c r="C25" s="154"/>
      <c r="D25" s="154">
        <v>17015</v>
      </c>
      <c r="E25" s="154"/>
      <c r="F25" s="154"/>
      <c r="G25" s="154">
        <v>22023</v>
      </c>
      <c r="H25" s="154"/>
      <c r="I25" s="154"/>
      <c r="J25" s="154">
        <v>43741</v>
      </c>
      <c r="K25" s="162"/>
    </row>
    <row r="26" spans="1:12" ht="27.75" customHeight="1">
      <c r="A26" s="52"/>
      <c r="B26" s="69" t="s">
        <v>88</v>
      </c>
      <c r="C26" s="154"/>
      <c r="D26" s="154"/>
      <c r="E26" s="154"/>
      <c r="F26" s="154"/>
      <c r="G26" s="154"/>
      <c r="H26" s="154"/>
      <c r="I26" s="154"/>
      <c r="J26" s="154"/>
      <c r="K26" s="54"/>
    </row>
    <row r="27" spans="1:12" ht="27.75" customHeight="1">
      <c r="A27" s="52"/>
      <c r="B27" s="69" t="s">
        <v>88</v>
      </c>
      <c r="C27" s="154"/>
      <c r="D27" s="154"/>
      <c r="E27" s="154"/>
      <c r="F27" s="154"/>
      <c r="G27" s="154"/>
      <c r="H27" s="154"/>
      <c r="I27" s="154"/>
      <c r="J27" s="154"/>
      <c r="K27" s="54"/>
    </row>
    <row r="28" spans="1:12">
      <c r="B28" s="47" t="s">
        <v>622</v>
      </c>
    </row>
    <row r="29" spans="1:12">
      <c r="A29" s="151"/>
      <c r="K29" s="152"/>
    </row>
    <row r="30" spans="1:12" ht="18.75" customHeight="1">
      <c r="A30" s="171" t="s">
        <v>70</v>
      </c>
      <c r="B30" s="171"/>
      <c r="C30" s="26"/>
      <c r="D30" s="70"/>
      <c r="E30" s="153" t="s">
        <v>517</v>
      </c>
      <c r="F30" s="26"/>
      <c r="G30" s="70"/>
      <c r="H30" s="26"/>
      <c r="I30" s="26"/>
      <c r="J30" s="70"/>
      <c r="K30" s="39"/>
      <c r="L30" s="39"/>
    </row>
    <row r="31" spans="1:12">
      <c r="A31" s="19"/>
      <c r="B31" s="26" t="s">
        <v>71</v>
      </c>
      <c r="C31" s="26"/>
      <c r="D31" s="70"/>
      <c r="E31" s="26"/>
      <c r="F31" s="26"/>
      <c r="G31" s="70"/>
      <c r="H31" s="26"/>
      <c r="I31" s="26"/>
      <c r="J31" s="70"/>
      <c r="K31" s="19"/>
      <c r="L31" s="19"/>
    </row>
  </sheetData>
  <mergeCells count="9">
    <mergeCell ref="J1:K1"/>
    <mergeCell ref="A3:K3"/>
    <mergeCell ref="A4:K4"/>
    <mergeCell ref="A30:B30"/>
    <mergeCell ref="C6:E6"/>
    <mergeCell ref="F6:H6"/>
    <mergeCell ref="I6:K6"/>
    <mergeCell ref="A6:A7"/>
    <mergeCell ref="B6:B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4"/>
  <sheetViews>
    <sheetView topLeftCell="A46" zoomScale="70" zoomScaleNormal="70" zoomScaleSheetLayoutView="70" workbookViewId="0">
      <selection activeCell="I64" sqref="I64"/>
    </sheetView>
  </sheetViews>
  <sheetFormatPr defaultRowHeight="18.75"/>
  <cols>
    <col min="1" max="1" width="7.140625" style="22" customWidth="1"/>
    <col min="2" max="2" width="87.140625" style="23" customWidth="1"/>
    <col min="3" max="5" width="30.28515625" style="23" customWidth="1"/>
    <col min="6" max="6" width="9.140625" style="23"/>
    <col min="7" max="7" width="15.140625" style="23" bestFit="1" customWidth="1"/>
    <col min="8" max="16384" width="9.140625" style="23"/>
  </cols>
  <sheetData>
    <row r="1" spans="1:5">
      <c r="D1" s="171" t="s">
        <v>25</v>
      </c>
      <c r="E1" s="171"/>
    </row>
    <row r="3" spans="1:5" ht="18" customHeight="1">
      <c r="A3" s="184" t="s">
        <v>5</v>
      </c>
      <c r="B3" s="184"/>
      <c r="C3" s="185"/>
      <c r="D3" s="185"/>
      <c r="E3" s="185"/>
    </row>
    <row r="4" spans="1:5" ht="21.75" customHeight="1">
      <c r="A4" s="184" t="s">
        <v>536</v>
      </c>
      <c r="B4" s="184"/>
      <c r="C4" s="185"/>
      <c r="D4" s="185"/>
      <c r="E4" s="185"/>
    </row>
    <row r="5" spans="1:5" ht="19.5" thickBot="1">
      <c r="E5" s="23" t="s">
        <v>13</v>
      </c>
    </row>
    <row r="6" spans="1:5" s="24" customFormat="1" ht="23.25" customHeight="1">
      <c r="A6" s="186" t="s">
        <v>4</v>
      </c>
      <c r="B6" s="189" t="s">
        <v>24</v>
      </c>
      <c r="C6" s="196" t="s">
        <v>122</v>
      </c>
      <c r="D6" s="197"/>
      <c r="E6" s="198"/>
    </row>
    <row r="7" spans="1:5" s="24" customFormat="1" ht="23.25" customHeight="1">
      <c r="A7" s="187"/>
      <c r="B7" s="190"/>
      <c r="C7" s="192" t="s">
        <v>123</v>
      </c>
      <c r="D7" s="192" t="s">
        <v>124</v>
      </c>
      <c r="E7" s="194" t="s">
        <v>135</v>
      </c>
    </row>
    <row r="8" spans="1:5" s="24" customFormat="1" ht="23.25" customHeight="1">
      <c r="A8" s="188"/>
      <c r="B8" s="191"/>
      <c r="C8" s="193"/>
      <c r="D8" s="193"/>
      <c r="E8" s="195"/>
    </row>
    <row r="9" spans="1:5" s="24" customFormat="1" ht="43.5" customHeight="1">
      <c r="A9" s="108" t="s">
        <v>50</v>
      </c>
      <c r="B9" s="109" t="s">
        <v>51</v>
      </c>
      <c r="C9" s="110">
        <v>2898.7629999999999</v>
      </c>
      <c r="D9" s="110">
        <v>3094.4560000000001</v>
      </c>
      <c r="E9" s="110">
        <v>3041.1010000000001</v>
      </c>
    </row>
    <row r="10" spans="1:5" s="25" customFormat="1" ht="25.5" customHeight="1">
      <c r="A10" s="108">
        <v>1</v>
      </c>
      <c r="B10" s="111" t="s">
        <v>52</v>
      </c>
      <c r="C10" s="110">
        <v>933.13199999999995</v>
      </c>
      <c r="D10" s="110">
        <v>1188.806</v>
      </c>
      <c r="E10" s="110">
        <v>1369.146</v>
      </c>
    </row>
    <row r="11" spans="1:5" s="25" customFormat="1" ht="25.5" customHeight="1">
      <c r="A11" s="108" t="s">
        <v>16</v>
      </c>
      <c r="B11" s="115" t="s">
        <v>537</v>
      </c>
      <c r="C11" s="121">
        <v>115.742</v>
      </c>
      <c r="D11" s="122">
        <v>130.904</v>
      </c>
      <c r="E11" s="123"/>
    </row>
    <row r="12" spans="1:5" s="25" customFormat="1" ht="25.5" customHeight="1">
      <c r="A12" s="108" t="s">
        <v>17</v>
      </c>
      <c r="B12" s="115" t="s">
        <v>538</v>
      </c>
      <c r="C12" s="121">
        <v>110.81399999999999</v>
      </c>
      <c r="D12" s="122">
        <v>125.331</v>
      </c>
      <c r="E12" s="123"/>
    </row>
    <row r="13" spans="1:5" s="25" customFormat="1" ht="25.5" customHeight="1">
      <c r="A13" s="108" t="s">
        <v>87</v>
      </c>
      <c r="B13" s="115" t="s">
        <v>595</v>
      </c>
      <c r="C13" s="121">
        <v>150.41499999999999</v>
      </c>
      <c r="D13" s="122">
        <v>147.499</v>
      </c>
      <c r="E13" s="123"/>
    </row>
    <row r="14" spans="1:5" s="25" customFormat="1" ht="25.5" customHeight="1">
      <c r="A14" s="108" t="s">
        <v>572</v>
      </c>
      <c r="B14" s="115" t="s">
        <v>539</v>
      </c>
      <c r="C14" s="121">
        <v>120.669</v>
      </c>
      <c r="D14" s="122">
        <v>136.477</v>
      </c>
      <c r="E14" s="123"/>
    </row>
    <row r="15" spans="1:5" s="25" customFormat="1" ht="25.5" customHeight="1">
      <c r="A15" s="108" t="s">
        <v>573</v>
      </c>
      <c r="B15" s="115" t="s">
        <v>540</v>
      </c>
      <c r="C15" s="121">
        <v>119.255</v>
      </c>
      <c r="D15" s="122">
        <v>115.547</v>
      </c>
      <c r="E15" s="123"/>
    </row>
    <row r="16" spans="1:5" s="25" customFormat="1" ht="25.5" customHeight="1">
      <c r="A16" s="108" t="s">
        <v>574</v>
      </c>
      <c r="B16" s="115" t="s">
        <v>541</v>
      </c>
      <c r="C16" s="121">
        <v>97.236000000000004</v>
      </c>
      <c r="D16" s="122">
        <v>109.974</v>
      </c>
      <c r="E16" s="123"/>
    </row>
    <row r="17" spans="1:5" s="25" customFormat="1" ht="25.5" customHeight="1">
      <c r="A17" s="108" t="s">
        <v>575</v>
      </c>
      <c r="B17" s="115" t="s">
        <v>542</v>
      </c>
      <c r="C17" s="121">
        <v>97.236000000000004</v>
      </c>
      <c r="D17" s="122">
        <v>109.974</v>
      </c>
      <c r="E17" s="123"/>
    </row>
    <row r="18" spans="1:5" s="25" customFormat="1" ht="25.5" customHeight="1">
      <c r="A18" s="108" t="s">
        <v>576</v>
      </c>
      <c r="B18" s="116" t="s">
        <v>543</v>
      </c>
      <c r="C18" s="124">
        <v>50</v>
      </c>
      <c r="D18" s="131">
        <v>56.55</v>
      </c>
      <c r="E18" s="123"/>
    </row>
    <row r="19" spans="1:5" s="25" customFormat="1" ht="25.5" customHeight="1">
      <c r="A19" s="108" t="s">
        <v>577</v>
      </c>
      <c r="B19" s="116" t="s">
        <v>594</v>
      </c>
      <c r="C19" s="124">
        <v>50</v>
      </c>
      <c r="D19" s="131">
        <v>56.55</v>
      </c>
      <c r="E19" s="123"/>
    </row>
    <row r="20" spans="1:5" s="25" customFormat="1" ht="25.5" customHeight="1">
      <c r="A20" s="108" t="s">
        <v>578</v>
      </c>
      <c r="B20" s="116" t="s">
        <v>544</v>
      </c>
      <c r="C20" s="124">
        <v>21.765000000000001</v>
      </c>
      <c r="D20" s="123"/>
      <c r="E20" s="123"/>
    </row>
    <row r="21" spans="1:5" s="25" customFormat="1" ht="25.5" customHeight="1">
      <c r="A21" s="108" t="s">
        <v>579</v>
      </c>
      <c r="B21" s="119" t="s">
        <v>593</v>
      </c>
      <c r="C21" s="123"/>
      <c r="D21" s="125">
        <v>100</v>
      </c>
      <c r="E21" s="126">
        <v>114.57299999999999</v>
      </c>
    </row>
    <row r="22" spans="1:5" s="25" customFormat="1" ht="25.5" customHeight="1">
      <c r="A22" s="108" t="s">
        <v>580</v>
      </c>
      <c r="B22" s="119" t="s">
        <v>592</v>
      </c>
      <c r="C22" s="123"/>
      <c r="D22" s="125">
        <v>100</v>
      </c>
      <c r="E22" s="126">
        <v>114.57299999999999</v>
      </c>
    </row>
    <row r="23" spans="1:5" s="25" customFormat="1" ht="25.5" customHeight="1">
      <c r="A23" s="108" t="s">
        <v>581</v>
      </c>
      <c r="B23" s="118" t="s">
        <v>559</v>
      </c>
      <c r="C23" s="123"/>
      <c r="D23" s="127"/>
      <c r="E23" s="128">
        <v>200</v>
      </c>
    </row>
    <row r="24" spans="1:5" s="25" customFormat="1" ht="25.5" customHeight="1">
      <c r="A24" s="108" t="s">
        <v>582</v>
      </c>
      <c r="B24" s="118" t="s">
        <v>560</v>
      </c>
      <c r="C24" s="123"/>
      <c r="D24" s="127"/>
      <c r="E24" s="128">
        <v>100</v>
      </c>
    </row>
    <row r="25" spans="1:5" s="25" customFormat="1" ht="25.5" customHeight="1">
      <c r="A25" s="108" t="s">
        <v>583</v>
      </c>
      <c r="B25" s="118" t="s">
        <v>561</v>
      </c>
      <c r="C25" s="123"/>
      <c r="D25" s="127"/>
      <c r="E25" s="128">
        <v>100</v>
      </c>
    </row>
    <row r="26" spans="1:5" s="25" customFormat="1" ht="25.5" customHeight="1">
      <c r="A26" s="108" t="s">
        <v>584</v>
      </c>
      <c r="B26" s="118" t="s">
        <v>562</v>
      </c>
      <c r="C26" s="123"/>
      <c r="D26" s="127"/>
      <c r="E26" s="128">
        <v>100</v>
      </c>
    </row>
    <row r="27" spans="1:5" s="25" customFormat="1" ht="25.5" customHeight="1">
      <c r="A27" s="108" t="s">
        <v>585</v>
      </c>
      <c r="B27" s="118" t="s">
        <v>563</v>
      </c>
      <c r="C27" s="123"/>
      <c r="D27" s="127"/>
      <c r="E27" s="128">
        <v>130</v>
      </c>
    </row>
    <row r="28" spans="1:5" s="25" customFormat="1" ht="25.5" customHeight="1">
      <c r="A28" s="108" t="s">
        <v>586</v>
      </c>
      <c r="B28" s="118" t="s">
        <v>564</v>
      </c>
      <c r="C28" s="123"/>
      <c r="D28" s="127"/>
      <c r="E28" s="128">
        <v>130</v>
      </c>
    </row>
    <row r="29" spans="1:5" s="25" customFormat="1" ht="25.5" customHeight="1">
      <c r="A29" s="108" t="s">
        <v>587</v>
      </c>
      <c r="B29" s="118" t="s">
        <v>565</v>
      </c>
      <c r="C29" s="123"/>
      <c r="D29" s="127"/>
      <c r="E29" s="128">
        <v>130</v>
      </c>
    </row>
    <row r="30" spans="1:5" s="25" customFormat="1" ht="25.5" customHeight="1">
      <c r="A30" s="108" t="s">
        <v>588</v>
      </c>
      <c r="B30" s="118" t="s">
        <v>566</v>
      </c>
      <c r="C30" s="123"/>
      <c r="D30" s="127"/>
      <c r="E30" s="128">
        <v>100</v>
      </c>
    </row>
    <row r="31" spans="1:5" s="25" customFormat="1" ht="25.5" customHeight="1">
      <c r="A31" s="108" t="s">
        <v>589</v>
      </c>
      <c r="B31" s="120" t="s">
        <v>567</v>
      </c>
      <c r="C31" s="123"/>
      <c r="D31" s="127"/>
      <c r="E31" s="129">
        <v>50</v>
      </c>
    </row>
    <row r="32" spans="1:5" s="25" customFormat="1" ht="25.5" customHeight="1">
      <c r="A32" s="108" t="s">
        <v>590</v>
      </c>
      <c r="B32" s="120" t="s">
        <v>568</v>
      </c>
      <c r="C32" s="123"/>
      <c r="D32" s="127"/>
      <c r="E32" s="129">
        <v>50</v>
      </c>
    </row>
    <row r="33" spans="1:5" s="25" customFormat="1" ht="25.5" customHeight="1">
      <c r="A33" s="108" t="s">
        <v>591</v>
      </c>
      <c r="B33" s="120" t="s">
        <v>569</v>
      </c>
      <c r="C33" s="123"/>
      <c r="D33" s="127"/>
      <c r="E33" s="129">
        <v>50</v>
      </c>
    </row>
    <row r="34" spans="1:5" ht="25.5" customHeight="1">
      <c r="A34" s="108" t="s">
        <v>18</v>
      </c>
      <c r="B34" s="112" t="s">
        <v>53</v>
      </c>
      <c r="C34" s="136">
        <v>1823.2809999999999</v>
      </c>
      <c r="D34" s="136">
        <v>1905.65</v>
      </c>
      <c r="E34" s="136">
        <v>1671.9549999999999</v>
      </c>
    </row>
    <row r="35" spans="1:5" ht="25.5" customHeight="1">
      <c r="A35" s="108" t="s">
        <v>19</v>
      </c>
      <c r="B35" s="117" t="s">
        <v>545</v>
      </c>
      <c r="C35" s="121">
        <v>330.48899999999998</v>
      </c>
      <c r="D35" s="130"/>
      <c r="E35" s="130"/>
    </row>
    <row r="36" spans="1:5" ht="25.5" customHeight="1">
      <c r="A36" s="108" t="s">
        <v>20</v>
      </c>
      <c r="B36" s="117" t="s">
        <v>546</v>
      </c>
      <c r="C36" s="121">
        <v>186.37700000000001</v>
      </c>
      <c r="D36" s="130"/>
      <c r="E36" s="130"/>
    </row>
    <row r="37" spans="1:5" ht="25.5" customHeight="1">
      <c r="A37" s="108" t="s">
        <v>76</v>
      </c>
      <c r="B37" s="117" t="s">
        <v>547</v>
      </c>
      <c r="C37" s="121">
        <v>248.95599999999999</v>
      </c>
      <c r="D37" s="130"/>
      <c r="E37" s="130"/>
    </row>
    <row r="38" spans="1:5" ht="25.5" customHeight="1">
      <c r="A38" s="108" t="s">
        <v>77</v>
      </c>
      <c r="B38" s="117" t="s">
        <v>548</v>
      </c>
      <c r="C38" s="121">
        <v>178.845</v>
      </c>
      <c r="D38" s="130"/>
      <c r="E38" s="130"/>
    </row>
    <row r="39" spans="1:5" ht="25.5" customHeight="1">
      <c r="A39" s="108" t="s">
        <v>596</v>
      </c>
      <c r="B39" s="117" t="s">
        <v>549</v>
      </c>
      <c r="C39" s="121">
        <v>322.87900000000002</v>
      </c>
      <c r="D39" s="130"/>
      <c r="E39" s="130"/>
    </row>
    <row r="40" spans="1:5" ht="25.5" customHeight="1">
      <c r="A40" s="108" t="s">
        <v>597</v>
      </c>
      <c r="B40" s="117" t="s">
        <v>550</v>
      </c>
      <c r="C40" s="121">
        <v>219.85</v>
      </c>
      <c r="D40" s="130"/>
      <c r="E40" s="130"/>
    </row>
    <row r="41" spans="1:5" ht="25.5" customHeight="1">
      <c r="A41" s="108" t="s">
        <v>598</v>
      </c>
      <c r="B41" s="117" t="s">
        <v>551</v>
      </c>
      <c r="C41" s="121">
        <v>185.88499999999999</v>
      </c>
      <c r="D41" s="130"/>
      <c r="E41" s="130"/>
    </row>
    <row r="42" spans="1:5" ht="25.5" customHeight="1">
      <c r="A42" s="108" t="s">
        <v>599</v>
      </c>
      <c r="B42" s="116" t="s">
        <v>552</v>
      </c>
      <c r="C42" s="124">
        <v>50</v>
      </c>
      <c r="D42" s="122">
        <v>56.55</v>
      </c>
      <c r="E42" s="123"/>
    </row>
    <row r="43" spans="1:5" ht="25.5" customHeight="1">
      <c r="A43" s="108" t="s">
        <v>600</v>
      </c>
      <c r="B43" s="116" t="s">
        <v>553</v>
      </c>
      <c r="C43" s="124">
        <v>50</v>
      </c>
      <c r="D43" s="122">
        <v>56.55</v>
      </c>
      <c r="E43" s="123"/>
    </row>
    <row r="44" spans="1:5" ht="25.5" customHeight="1">
      <c r="A44" s="108" t="s">
        <v>601</v>
      </c>
      <c r="B44" s="116" t="s">
        <v>554</v>
      </c>
      <c r="C44" s="124">
        <v>50</v>
      </c>
      <c r="D44" s="122">
        <v>56.55</v>
      </c>
      <c r="E44" s="123"/>
    </row>
    <row r="45" spans="1:5" ht="25.5" customHeight="1">
      <c r="A45" s="108" t="s">
        <v>602</v>
      </c>
      <c r="B45" s="132" t="s">
        <v>557</v>
      </c>
      <c r="C45" s="130"/>
      <c r="D45" s="126">
        <v>326</v>
      </c>
      <c r="E45" s="126">
        <v>298.80599999999998</v>
      </c>
    </row>
    <row r="46" spans="1:5" ht="25.5" customHeight="1">
      <c r="A46" s="108" t="s">
        <v>603</v>
      </c>
      <c r="B46" s="132" t="s">
        <v>610</v>
      </c>
      <c r="C46" s="130"/>
      <c r="D46" s="126">
        <v>300</v>
      </c>
      <c r="E46" s="126">
        <v>274.97399999999999</v>
      </c>
    </row>
    <row r="47" spans="1:5" ht="25.5" customHeight="1">
      <c r="A47" s="108" t="s">
        <v>604</v>
      </c>
      <c r="B47" s="132" t="s">
        <v>611</v>
      </c>
      <c r="C47" s="130"/>
      <c r="D47" s="126">
        <v>220</v>
      </c>
      <c r="E47" s="126">
        <v>201.648</v>
      </c>
    </row>
    <row r="48" spans="1:5" ht="25.5" customHeight="1">
      <c r="A48" s="108" t="s">
        <v>605</v>
      </c>
      <c r="B48" s="132" t="s">
        <v>612</v>
      </c>
      <c r="C48" s="130"/>
      <c r="D48" s="126">
        <v>220</v>
      </c>
      <c r="E48" s="126">
        <v>201.648</v>
      </c>
    </row>
    <row r="49" spans="1:7" ht="25.5" customHeight="1">
      <c r="A49" s="108" t="s">
        <v>606</v>
      </c>
      <c r="B49" s="132" t="s">
        <v>613</v>
      </c>
      <c r="C49" s="130"/>
      <c r="D49" s="126">
        <v>245</v>
      </c>
      <c r="E49" s="126">
        <v>224.56200000000001</v>
      </c>
    </row>
    <row r="50" spans="1:7" ht="25.5" customHeight="1">
      <c r="A50" s="108" t="s">
        <v>607</v>
      </c>
      <c r="B50" s="132" t="s">
        <v>558</v>
      </c>
      <c r="C50" s="130"/>
      <c r="D50" s="126">
        <v>425</v>
      </c>
      <c r="E50" s="126">
        <v>389.54700000000003</v>
      </c>
    </row>
    <row r="51" spans="1:7" s="25" customFormat="1" ht="25.5" customHeight="1">
      <c r="A51" s="108" t="s">
        <v>608</v>
      </c>
      <c r="B51" s="133" t="s">
        <v>570</v>
      </c>
      <c r="C51" s="123"/>
      <c r="D51" s="123"/>
      <c r="E51" s="129">
        <v>50</v>
      </c>
    </row>
    <row r="52" spans="1:7" ht="25.5" customHeight="1">
      <c r="A52" s="108" t="s">
        <v>609</v>
      </c>
      <c r="B52" s="134" t="s">
        <v>614</v>
      </c>
      <c r="C52" s="130"/>
      <c r="D52" s="123"/>
      <c r="E52" s="128">
        <v>30.77</v>
      </c>
    </row>
    <row r="53" spans="1:7" ht="25.5" customHeight="1">
      <c r="A53" s="108" t="s">
        <v>21</v>
      </c>
      <c r="B53" s="113" t="s">
        <v>54</v>
      </c>
      <c r="C53" s="124">
        <v>142.35</v>
      </c>
      <c r="D53" s="136">
        <v>0</v>
      </c>
      <c r="E53" s="136">
        <v>0</v>
      </c>
    </row>
    <row r="54" spans="1:7" ht="25.5" customHeight="1">
      <c r="A54" s="108" t="s">
        <v>22</v>
      </c>
      <c r="B54" s="114" t="s">
        <v>555</v>
      </c>
      <c r="C54" s="124">
        <v>142.35</v>
      </c>
      <c r="D54" s="130"/>
      <c r="E54" s="130"/>
    </row>
    <row r="55" spans="1:7" ht="44.25" customHeight="1">
      <c r="A55" s="108" t="s">
        <v>55</v>
      </c>
      <c r="B55" s="109" t="s">
        <v>56</v>
      </c>
      <c r="C55" s="124">
        <v>102.5</v>
      </c>
      <c r="D55" s="135">
        <v>115.928</v>
      </c>
      <c r="E55" s="128">
        <v>61.408000000000001</v>
      </c>
    </row>
    <row r="56" spans="1:7" ht="25.5" customHeight="1">
      <c r="A56" s="108" t="s">
        <v>16</v>
      </c>
      <c r="B56" s="116" t="s">
        <v>556</v>
      </c>
      <c r="C56" s="124">
        <v>102.5</v>
      </c>
      <c r="D56" s="135">
        <v>115.928</v>
      </c>
      <c r="E56" s="123"/>
    </row>
    <row r="57" spans="1:7" ht="25.5" customHeight="1">
      <c r="A57" s="108" t="s">
        <v>17</v>
      </c>
      <c r="B57" s="134" t="s">
        <v>571</v>
      </c>
      <c r="C57" s="130"/>
      <c r="D57" s="123"/>
      <c r="E57" s="128">
        <v>61.408000000000001</v>
      </c>
    </row>
    <row r="58" spans="1:7" ht="30.75" customHeight="1">
      <c r="A58" s="108" t="s">
        <v>57</v>
      </c>
      <c r="B58" s="114" t="s">
        <v>58</v>
      </c>
      <c r="C58" s="136">
        <v>10.6</v>
      </c>
      <c r="D58" s="136">
        <v>13.25</v>
      </c>
      <c r="E58" s="136">
        <v>44.7</v>
      </c>
    </row>
    <row r="59" spans="1:7">
      <c r="A59" s="108" t="s">
        <v>16</v>
      </c>
      <c r="B59" s="109" t="s">
        <v>616</v>
      </c>
      <c r="C59" s="136">
        <v>10.6</v>
      </c>
      <c r="D59" s="136"/>
      <c r="E59" s="136"/>
    </row>
    <row r="60" spans="1:7">
      <c r="A60" s="108" t="s">
        <v>17</v>
      </c>
      <c r="B60" s="109" t="s">
        <v>617</v>
      </c>
      <c r="C60" s="136"/>
      <c r="D60" s="136">
        <v>13.25</v>
      </c>
      <c r="E60" s="136"/>
    </row>
    <row r="61" spans="1:7" ht="25.5" customHeight="1">
      <c r="A61" s="108" t="s">
        <v>87</v>
      </c>
      <c r="B61" s="109" t="s">
        <v>618</v>
      </c>
      <c r="C61" s="136"/>
      <c r="D61" s="136"/>
      <c r="E61" s="136">
        <v>44.7</v>
      </c>
    </row>
    <row r="62" spans="1:7" ht="28.5" customHeight="1">
      <c r="A62" s="40"/>
      <c r="B62" s="41"/>
      <c r="C62" s="42"/>
      <c r="D62" s="42"/>
      <c r="E62" s="42"/>
    </row>
    <row r="63" spans="1:7">
      <c r="A63" s="171" t="s">
        <v>70</v>
      </c>
      <c r="B63" s="171"/>
      <c r="C63" s="39"/>
      <c r="D63" s="19"/>
      <c r="E63" s="39" t="s">
        <v>615</v>
      </c>
      <c r="F63" s="39"/>
      <c r="G63" s="39"/>
    </row>
    <row r="64" spans="1:7">
      <c r="A64" s="19"/>
      <c r="B64" s="26" t="s">
        <v>71</v>
      </c>
      <c r="C64" s="19"/>
      <c r="D64" s="19"/>
      <c r="E64" s="19"/>
      <c r="F64" s="19"/>
      <c r="G64" s="19"/>
    </row>
  </sheetData>
  <mergeCells count="10">
    <mergeCell ref="A63:B63"/>
    <mergeCell ref="A4:E4"/>
    <mergeCell ref="A3:E3"/>
    <mergeCell ref="D1:E1"/>
    <mergeCell ref="A6:A8"/>
    <mergeCell ref="B6:B8"/>
    <mergeCell ref="C7:C8"/>
    <mergeCell ref="D7:D8"/>
    <mergeCell ref="E7:E8"/>
    <mergeCell ref="C6:E6"/>
  </mergeCells>
  <printOptions horizontalCentered="1"/>
  <pageMargins left="0.19685039370078741" right="0.19685039370078741" top="0.28999999999999998" bottom="0.19685039370078741" header="0.21" footer="0.28000000000000003"/>
  <pageSetup paperSize="9" scale="51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9"/>
  <sheetViews>
    <sheetView topLeftCell="A13" zoomScale="85" zoomScaleNormal="85" zoomScaleSheetLayoutView="70" workbookViewId="0">
      <selection activeCell="I19" sqref="I19"/>
    </sheetView>
  </sheetViews>
  <sheetFormatPr defaultRowHeight="18.75"/>
  <cols>
    <col min="1" max="1" width="5.85546875" style="20" customWidth="1"/>
    <col min="2" max="2" width="29.140625" style="19" customWidth="1"/>
    <col min="3" max="3" width="38.140625" style="19" hidden="1" customWidth="1"/>
    <col min="4" max="4" width="18.42578125" style="19" customWidth="1"/>
    <col min="5" max="5" width="16.28515625" style="19" customWidth="1"/>
    <col min="6" max="6" width="22.28515625" style="19" customWidth="1"/>
    <col min="7" max="8" width="14" style="19" customWidth="1"/>
    <col min="9" max="9" width="15.28515625" style="19" customWidth="1"/>
    <col min="10" max="10" width="14" style="19" customWidth="1"/>
    <col min="11" max="11" width="14.5703125" style="19" customWidth="1"/>
    <col min="12" max="12" width="20.85546875" style="19" customWidth="1"/>
    <col min="13" max="13" width="20" style="19" customWidth="1"/>
    <col min="14" max="16384" width="9.140625" style="19"/>
  </cols>
  <sheetData>
    <row r="1" spans="1:13">
      <c r="L1" s="19" t="s">
        <v>144</v>
      </c>
    </row>
    <row r="2" spans="1:13" ht="7.5" customHeight="1"/>
    <row r="3" spans="1:13" ht="20.25" customHeight="1">
      <c r="A3" s="199" t="s">
        <v>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200"/>
    </row>
    <row r="4" spans="1:13" ht="30" customHeight="1">
      <c r="A4" s="199" t="s">
        <v>534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200"/>
    </row>
    <row r="5" spans="1:13" ht="9" customHeight="1" thickBot="1"/>
    <row r="6" spans="1:13" s="20" customFormat="1" ht="36" customHeight="1">
      <c r="A6" s="201" t="s">
        <v>4</v>
      </c>
      <c r="B6" s="203" t="s">
        <v>11</v>
      </c>
      <c r="C6" s="203" t="s">
        <v>3</v>
      </c>
      <c r="D6" s="203" t="s">
        <v>3</v>
      </c>
      <c r="E6" s="203" t="s">
        <v>2</v>
      </c>
      <c r="F6" s="203" t="s">
        <v>12</v>
      </c>
      <c r="G6" s="203" t="s">
        <v>1</v>
      </c>
      <c r="H6" s="203" t="s">
        <v>7</v>
      </c>
      <c r="I6" s="203" t="s">
        <v>103</v>
      </c>
      <c r="J6" s="203" t="s">
        <v>8</v>
      </c>
      <c r="K6" s="203" t="s">
        <v>9</v>
      </c>
      <c r="L6" s="203" t="s">
        <v>10</v>
      </c>
      <c r="M6" s="205" t="s">
        <v>36</v>
      </c>
    </row>
    <row r="7" spans="1:13" s="20" customFormat="1" ht="86.25" customHeight="1" thickBot="1">
      <c r="A7" s="202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6"/>
    </row>
    <row r="8" spans="1:13" ht="56.25" customHeight="1">
      <c r="A8" s="1">
        <v>1</v>
      </c>
      <c r="B8" s="2" t="s">
        <v>519</v>
      </c>
      <c r="C8" s="2"/>
      <c r="D8" s="2" t="s">
        <v>529</v>
      </c>
      <c r="E8" s="3" t="s">
        <v>530</v>
      </c>
      <c r="F8" s="3" t="s">
        <v>531</v>
      </c>
      <c r="G8" s="4">
        <v>2</v>
      </c>
      <c r="H8" s="9" t="s">
        <v>6</v>
      </c>
      <c r="I8" s="8" t="s">
        <v>162</v>
      </c>
      <c r="J8" s="4">
        <v>3124</v>
      </c>
      <c r="K8" s="99">
        <v>2357.59</v>
      </c>
      <c r="L8" s="8" t="s">
        <v>162</v>
      </c>
      <c r="M8" s="5" t="s">
        <v>520</v>
      </c>
    </row>
    <row r="9" spans="1:13" ht="56.25" customHeight="1">
      <c r="A9" s="6">
        <v>2</v>
      </c>
      <c r="B9" s="7" t="s">
        <v>521</v>
      </c>
      <c r="C9" s="7"/>
      <c r="D9" s="2" t="s">
        <v>529</v>
      </c>
      <c r="E9" s="8" t="s">
        <v>532</v>
      </c>
      <c r="F9" s="8" t="s">
        <v>162</v>
      </c>
      <c r="G9" s="9">
        <v>2</v>
      </c>
      <c r="H9" s="9" t="s">
        <v>6</v>
      </c>
      <c r="I9" s="8" t="s">
        <v>162</v>
      </c>
      <c r="J9" s="9">
        <v>1342</v>
      </c>
      <c r="K9" s="100">
        <v>670.91</v>
      </c>
      <c r="L9" s="8" t="s">
        <v>162</v>
      </c>
      <c r="M9" s="5" t="s">
        <v>520</v>
      </c>
    </row>
    <row r="10" spans="1:13" ht="56.25" customHeight="1">
      <c r="A10" s="10">
        <v>3</v>
      </c>
      <c r="B10" s="7" t="s">
        <v>522</v>
      </c>
      <c r="C10" s="11"/>
      <c r="D10" s="2" t="s">
        <v>529</v>
      </c>
      <c r="E10" s="8" t="s">
        <v>532</v>
      </c>
      <c r="F10" s="8" t="s">
        <v>162</v>
      </c>
      <c r="G10" s="12">
        <v>3</v>
      </c>
      <c r="H10" s="12" t="s">
        <v>6</v>
      </c>
      <c r="I10" s="8" t="s">
        <v>162</v>
      </c>
      <c r="J10" s="12">
        <v>5768</v>
      </c>
      <c r="K10" s="101">
        <v>3219.19</v>
      </c>
      <c r="L10" s="8" t="s">
        <v>162</v>
      </c>
      <c r="M10" s="5" t="s">
        <v>520</v>
      </c>
    </row>
    <row r="11" spans="1:13" s="21" customFormat="1" ht="39" customHeight="1">
      <c r="A11" s="10">
        <v>4</v>
      </c>
      <c r="B11" s="7" t="s">
        <v>523</v>
      </c>
      <c r="C11" s="11"/>
      <c r="D11" s="2" t="s">
        <v>529</v>
      </c>
      <c r="E11" s="8" t="s">
        <v>532</v>
      </c>
      <c r="F11" s="8" t="s">
        <v>162</v>
      </c>
      <c r="G11" s="12">
        <v>1</v>
      </c>
      <c r="H11" s="12" t="s">
        <v>6</v>
      </c>
      <c r="I11" s="8" t="s">
        <v>162</v>
      </c>
      <c r="J11" s="12">
        <v>70</v>
      </c>
      <c r="K11" s="101">
        <v>54.14</v>
      </c>
      <c r="L11" s="8" t="s">
        <v>162</v>
      </c>
      <c r="M11" s="5" t="s">
        <v>524</v>
      </c>
    </row>
    <row r="12" spans="1:13" ht="93.75">
      <c r="A12" s="10">
        <v>5</v>
      </c>
      <c r="B12" s="7" t="s">
        <v>525</v>
      </c>
      <c r="C12" s="11"/>
      <c r="D12" s="2" t="s">
        <v>529</v>
      </c>
      <c r="E12" s="8" t="s">
        <v>532</v>
      </c>
      <c r="F12" s="8" t="s">
        <v>162</v>
      </c>
      <c r="G12" s="12">
        <v>1</v>
      </c>
      <c r="H12" s="12" t="s">
        <v>6</v>
      </c>
      <c r="I12" s="8" t="s">
        <v>162</v>
      </c>
      <c r="J12" s="12">
        <v>86</v>
      </c>
      <c r="K12" s="101">
        <v>68.239999999999995</v>
      </c>
      <c r="L12" s="8" t="s">
        <v>162</v>
      </c>
      <c r="M12" s="5" t="s">
        <v>524</v>
      </c>
    </row>
    <row r="13" spans="1:13" ht="93.75">
      <c r="A13" s="10">
        <v>6</v>
      </c>
      <c r="B13" s="7" t="s">
        <v>526</v>
      </c>
      <c r="C13" s="11"/>
      <c r="D13" s="2" t="s">
        <v>529</v>
      </c>
      <c r="E13" s="8" t="s">
        <v>532</v>
      </c>
      <c r="F13" s="8" t="s">
        <v>162</v>
      </c>
      <c r="G13" s="12">
        <v>2</v>
      </c>
      <c r="H13" s="12" t="s">
        <v>6</v>
      </c>
      <c r="I13" s="8" t="s">
        <v>162</v>
      </c>
      <c r="J13" s="12">
        <v>917</v>
      </c>
      <c r="K13" s="101">
        <v>801.84</v>
      </c>
      <c r="L13" s="8" t="s">
        <v>162</v>
      </c>
      <c r="M13" s="5" t="s">
        <v>520</v>
      </c>
    </row>
    <row r="14" spans="1:13" ht="93.75">
      <c r="A14" s="10">
        <v>7</v>
      </c>
      <c r="B14" s="7" t="s">
        <v>527</v>
      </c>
      <c r="C14" s="11"/>
      <c r="D14" s="2" t="s">
        <v>529</v>
      </c>
      <c r="E14" s="8" t="s">
        <v>532</v>
      </c>
      <c r="F14" s="8" t="s">
        <v>162</v>
      </c>
      <c r="G14" s="12">
        <v>1</v>
      </c>
      <c r="H14" s="12" t="s">
        <v>6</v>
      </c>
      <c r="I14" s="8" t="s">
        <v>162</v>
      </c>
      <c r="J14" s="12">
        <v>437</v>
      </c>
      <c r="K14" s="101">
        <v>181.98</v>
      </c>
      <c r="L14" s="8" t="s">
        <v>162</v>
      </c>
      <c r="M14" s="5" t="s">
        <v>520</v>
      </c>
    </row>
    <row r="15" spans="1:13" ht="94.5" thickBot="1">
      <c r="A15" s="10">
        <v>8</v>
      </c>
      <c r="B15" s="7" t="s">
        <v>528</v>
      </c>
      <c r="C15" s="11"/>
      <c r="D15" s="2" t="s">
        <v>529</v>
      </c>
      <c r="E15" s="8" t="s">
        <v>532</v>
      </c>
      <c r="F15" s="8" t="s">
        <v>162</v>
      </c>
      <c r="G15" s="12">
        <v>1</v>
      </c>
      <c r="H15" s="12" t="s">
        <v>6</v>
      </c>
      <c r="I15" s="8" t="s">
        <v>162</v>
      </c>
      <c r="J15" s="12">
        <v>208</v>
      </c>
      <c r="K15" s="101">
        <v>196.65</v>
      </c>
      <c r="L15" s="8" t="s">
        <v>162</v>
      </c>
      <c r="M15" s="5" t="s">
        <v>524</v>
      </c>
    </row>
    <row r="16" spans="1:13" ht="19.5" thickBot="1">
      <c r="A16" s="13"/>
      <c r="B16" s="14" t="s">
        <v>0</v>
      </c>
      <c r="C16" s="15"/>
      <c r="D16" s="15"/>
      <c r="E16" s="16"/>
      <c r="F16" s="16"/>
      <c r="G16" s="17" t="s">
        <v>6</v>
      </c>
      <c r="H16" s="17">
        <v>22597</v>
      </c>
      <c r="I16" s="17">
        <f t="shared" ref="I16:K16" si="0">SUM(I8:I15)</f>
        <v>0</v>
      </c>
      <c r="J16" s="17">
        <f t="shared" si="0"/>
        <v>11952</v>
      </c>
      <c r="K16" s="17">
        <f t="shared" si="0"/>
        <v>7550.54</v>
      </c>
      <c r="L16" s="17">
        <f>SUM(L8:L15)</f>
        <v>0</v>
      </c>
      <c r="M16" s="18"/>
    </row>
    <row r="18" spans="6:11">
      <c r="F18" s="171" t="s">
        <v>518</v>
      </c>
      <c r="G18" s="171"/>
      <c r="H18" s="39"/>
      <c r="I18" s="171" t="s">
        <v>517</v>
      </c>
      <c r="J18" s="171"/>
      <c r="K18" s="171"/>
    </row>
    <row r="19" spans="6:11">
      <c r="G19" s="83" t="s">
        <v>71</v>
      </c>
    </row>
  </sheetData>
  <mergeCells count="17">
    <mergeCell ref="F18:G18"/>
    <mergeCell ref="I18:K18"/>
    <mergeCell ref="A3:M3"/>
    <mergeCell ref="A4:M4"/>
    <mergeCell ref="A6:A7"/>
    <mergeCell ref="B6:B7"/>
    <mergeCell ref="C6:C7"/>
    <mergeCell ref="E6:E7"/>
    <mergeCell ref="F6:F7"/>
    <mergeCell ref="G6:G7"/>
    <mergeCell ref="H6:H7"/>
    <mergeCell ref="J6:J7"/>
    <mergeCell ref="K6:K7"/>
    <mergeCell ref="L6:L7"/>
    <mergeCell ref="M6:M7"/>
    <mergeCell ref="D6:D7"/>
    <mergeCell ref="I6:I7"/>
  </mergeCells>
  <printOptions horizontalCentered="1"/>
  <pageMargins left="0.19685039370078741" right="0.19685039370078741" top="0.26" bottom="0.33" header="0.22" footer="0.22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topLeftCell="A12" zoomScaleSheetLayoutView="55" workbookViewId="0">
      <selection activeCell="G24" sqref="G24"/>
    </sheetView>
  </sheetViews>
  <sheetFormatPr defaultRowHeight="18.75"/>
  <cols>
    <col min="1" max="1" width="5.85546875" style="20" customWidth="1"/>
    <col min="2" max="2" width="29.140625" style="19" customWidth="1"/>
    <col min="3" max="3" width="38.140625" style="19" hidden="1" customWidth="1"/>
    <col min="4" max="4" width="19.42578125" style="19" customWidth="1"/>
    <col min="5" max="6" width="17.7109375" style="19" customWidth="1"/>
    <col min="7" max="7" width="16.28515625" style="19" customWidth="1"/>
    <col min="8" max="8" width="19" style="19" customWidth="1"/>
    <col min="9" max="9" width="20.85546875" style="19" customWidth="1"/>
    <col min="10" max="10" width="20" style="19" customWidth="1"/>
    <col min="11" max="16384" width="9.140625" style="19"/>
  </cols>
  <sheetData>
    <row r="1" spans="1:11">
      <c r="I1" s="19" t="s">
        <v>145</v>
      </c>
    </row>
    <row r="3" spans="1:11" ht="20.25" customHeight="1">
      <c r="A3" s="199" t="s">
        <v>5</v>
      </c>
      <c r="B3" s="199"/>
      <c r="C3" s="199"/>
      <c r="D3" s="199"/>
      <c r="E3" s="199"/>
      <c r="F3" s="199"/>
      <c r="G3" s="199"/>
      <c r="H3" s="199"/>
      <c r="I3" s="200"/>
      <c r="J3" s="200"/>
    </row>
    <row r="4" spans="1:11" ht="30" customHeight="1">
      <c r="A4" s="199" t="s">
        <v>534</v>
      </c>
      <c r="B4" s="199"/>
      <c r="C4" s="199"/>
      <c r="D4" s="199"/>
      <c r="E4" s="199"/>
      <c r="F4" s="199"/>
      <c r="G4" s="199"/>
      <c r="H4" s="199"/>
      <c r="I4" s="200"/>
      <c r="J4" s="200"/>
    </row>
    <row r="5" spans="1:11" ht="19.5" thickBot="1"/>
    <row r="6" spans="1:11" s="20" customFormat="1" ht="36" customHeight="1">
      <c r="A6" s="201" t="s">
        <v>4</v>
      </c>
      <c r="B6" s="203" t="s">
        <v>11</v>
      </c>
      <c r="C6" s="203" t="s">
        <v>3</v>
      </c>
      <c r="D6" s="203" t="s">
        <v>33</v>
      </c>
      <c r="E6" s="203" t="s">
        <v>39</v>
      </c>
      <c r="F6" s="203" t="s">
        <v>35</v>
      </c>
      <c r="G6" s="203" t="s">
        <v>38</v>
      </c>
      <c r="H6" s="203" t="s">
        <v>34</v>
      </c>
      <c r="I6" s="203" t="s">
        <v>37</v>
      </c>
      <c r="J6" s="205" t="s">
        <v>36</v>
      </c>
    </row>
    <row r="7" spans="1:11" s="20" customFormat="1" ht="86.25" customHeight="1" thickBot="1">
      <c r="A7" s="202"/>
      <c r="B7" s="204"/>
      <c r="C7" s="204"/>
      <c r="D7" s="204"/>
      <c r="E7" s="204"/>
      <c r="F7" s="204"/>
      <c r="G7" s="204"/>
      <c r="H7" s="204"/>
      <c r="I7" s="204"/>
      <c r="J7" s="206"/>
    </row>
    <row r="8" spans="1:11" ht="37.5" customHeight="1">
      <c r="A8" s="1">
        <v>1</v>
      </c>
      <c r="B8" s="2" t="s">
        <v>519</v>
      </c>
      <c r="C8" s="2"/>
      <c r="D8" s="2">
        <v>54</v>
      </c>
      <c r="E8" s="99">
        <v>1851.89</v>
      </c>
      <c r="F8" s="9" t="s">
        <v>162</v>
      </c>
      <c r="G8" s="9" t="s">
        <v>162</v>
      </c>
      <c r="H8" s="4">
        <v>11</v>
      </c>
      <c r="I8" s="99">
        <v>311.2</v>
      </c>
      <c r="J8" s="5" t="s">
        <v>520</v>
      </c>
    </row>
    <row r="9" spans="1:11" ht="41.25" customHeight="1">
      <c r="A9" s="6">
        <v>2</v>
      </c>
      <c r="B9" s="7" t="s">
        <v>521</v>
      </c>
      <c r="C9" s="7"/>
      <c r="D9" s="7">
        <v>27</v>
      </c>
      <c r="E9" s="100">
        <v>798.57</v>
      </c>
      <c r="F9" s="9" t="s">
        <v>162</v>
      </c>
      <c r="G9" s="9" t="s">
        <v>162</v>
      </c>
      <c r="H9" s="9">
        <v>5</v>
      </c>
      <c r="I9" s="100">
        <v>98.57</v>
      </c>
      <c r="J9" s="5" t="s">
        <v>520</v>
      </c>
    </row>
    <row r="10" spans="1:11" ht="41.25" customHeight="1">
      <c r="A10" s="10">
        <v>3</v>
      </c>
      <c r="B10" s="7" t="s">
        <v>522</v>
      </c>
      <c r="C10" s="11"/>
      <c r="D10" s="11">
        <v>29</v>
      </c>
      <c r="E10" s="101">
        <v>643.97</v>
      </c>
      <c r="F10" s="9" t="s">
        <v>162</v>
      </c>
      <c r="G10" s="9" t="s">
        <v>162</v>
      </c>
      <c r="H10" s="12">
        <v>80</v>
      </c>
      <c r="I10" s="101">
        <v>1863.12</v>
      </c>
      <c r="J10" s="5" t="s">
        <v>520</v>
      </c>
    </row>
    <row r="11" spans="1:11" s="21" customFormat="1" ht="42" customHeight="1">
      <c r="A11" s="1">
        <v>4</v>
      </c>
      <c r="B11" s="7" t="s">
        <v>523</v>
      </c>
      <c r="C11" s="2"/>
      <c r="D11" s="2">
        <v>2</v>
      </c>
      <c r="E11" s="99">
        <v>17.22</v>
      </c>
      <c r="F11" s="9" t="s">
        <v>162</v>
      </c>
      <c r="G11" s="9" t="s">
        <v>162</v>
      </c>
      <c r="H11" s="4">
        <v>1</v>
      </c>
      <c r="I11" s="99">
        <v>36.92</v>
      </c>
      <c r="J11" s="5" t="s">
        <v>524</v>
      </c>
    </row>
    <row r="12" spans="1:11" ht="37.5">
      <c r="A12" s="6">
        <v>5</v>
      </c>
      <c r="B12" s="7" t="s">
        <v>525</v>
      </c>
      <c r="C12" s="7"/>
      <c r="D12" s="7">
        <v>5</v>
      </c>
      <c r="E12" s="100">
        <v>68.239999999999995</v>
      </c>
      <c r="F12" s="9" t="s">
        <v>162</v>
      </c>
      <c r="G12" s="9" t="s">
        <v>162</v>
      </c>
      <c r="H12" s="9" t="s">
        <v>162</v>
      </c>
      <c r="I12" s="9" t="s">
        <v>162</v>
      </c>
      <c r="J12" s="5" t="s">
        <v>524</v>
      </c>
    </row>
    <row r="13" spans="1:11" ht="37.5">
      <c r="A13" s="10">
        <v>6</v>
      </c>
      <c r="B13" s="7" t="s">
        <v>526</v>
      </c>
      <c r="C13" s="11"/>
      <c r="D13" s="11">
        <v>1</v>
      </c>
      <c r="E13" s="12">
        <v>27</v>
      </c>
      <c r="F13" s="12">
        <v>9</v>
      </c>
      <c r="G13" s="12">
        <v>890</v>
      </c>
      <c r="H13" s="9" t="s">
        <v>162</v>
      </c>
      <c r="I13" s="9" t="s">
        <v>162</v>
      </c>
      <c r="J13" s="5" t="s">
        <v>520</v>
      </c>
      <c r="K13" s="39"/>
    </row>
    <row r="14" spans="1:11" ht="37.5">
      <c r="A14" s="1">
        <v>7</v>
      </c>
      <c r="B14" s="7" t="s">
        <v>527</v>
      </c>
      <c r="C14" s="2"/>
      <c r="D14" s="9" t="s">
        <v>162</v>
      </c>
      <c r="E14" s="9" t="s">
        <v>162</v>
      </c>
      <c r="F14" s="4">
        <v>2</v>
      </c>
      <c r="G14" s="102">
        <v>181.98</v>
      </c>
      <c r="H14" s="9" t="s">
        <v>162</v>
      </c>
      <c r="I14" s="9" t="s">
        <v>162</v>
      </c>
      <c r="J14" s="5" t="s">
        <v>520</v>
      </c>
    </row>
    <row r="15" spans="1:11" ht="38.25" thickBot="1">
      <c r="A15" s="6">
        <v>8</v>
      </c>
      <c r="B15" s="7" t="s">
        <v>528</v>
      </c>
      <c r="C15" s="7"/>
      <c r="D15" s="9" t="s">
        <v>162</v>
      </c>
      <c r="E15" s="9" t="s">
        <v>162</v>
      </c>
      <c r="F15" s="9" t="s">
        <v>162</v>
      </c>
      <c r="G15" s="9" t="s">
        <v>162</v>
      </c>
      <c r="H15" s="9">
        <v>5</v>
      </c>
      <c r="I15" s="100">
        <v>196.65</v>
      </c>
      <c r="J15" s="5" t="s">
        <v>524</v>
      </c>
    </row>
    <row r="16" spans="1:11" ht="19.5" thickBot="1">
      <c r="A16" s="13"/>
      <c r="B16" s="14" t="s">
        <v>0</v>
      </c>
      <c r="C16" s="15"/>
      <c r="D16" s="17">
        <v>118</v>
      </c>
      <c r="E16" s="103">
        <v>3406.89</v>
      </c>
      <c r="F16" s="17">
        <v>11</v>
      </c>
      <c r="G16" s="17">
        <v>1072</v>
      </c>
      <c r="H16" s="17">
        <v>102</v>
      </c>
      <c r="I16" s="17">
        <v>2506.46</v>
      </c>
      <c r="J16" s="18"/>
    </row>
    <row r="18" spans="4:8">
      <c r="D18" s="171" t="s">
        <v>518</v>
      </c>
      <c r="E18" s="171"/>
      <c r="F18" s="39"/>
      <c r="H18" s="39" t="s">
        <v>517</v>
      </c>
    </row>
    <row r="19" spans="4:8">
      <c r="E19" s="83" t="s">
        <v>71</v>
      </c>
    </row>
  </sheetData>
  <mergeCells count="13">
    <mergeCell ref="D18:E18"/>
    <mergeCell ref="A3:J3"/>
    <mergeCell ref="A4:J4"/>
    <mergeCell ref="A6:A7"/>
    <mergeCell ref="B6:B7"/>
    <mergeCell ref="C6:C7"/>
    <mergeCell ref="D6:D7"/>
    <mergeCell ref="F6:F7"/>
    <mergeCell ref="I6:I7"/>
    <mergeCell ref="J6:J7"/>
    <mergeCell ref="E6:E7"/>
    <mergeCell ref="G6:G7"/>
    <mergeCell ref="H6:H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K310"/>
  <sheetViews>
    <sheetView view="pageBreakPreview" topLeftCell="A295" zoomScale="130" zoomScaleSheetLayoutView="130" workbookViewId="0">
      <selection activeCell="B309" sqref="B309:C309"/>
    </sheetView>
  </sheetViews>
  <sheetFormatPr defaultRowHeight="15"/>
  <cols>
    <col min="1" max="1" width="4.7109375" style="31" customWidth="1"/>
    <col min="2" max="2" width="33.5703125" style="89" customWidth="1"/>
    <col min="3" max="3" width="15.5703125" style="31" customWidth="1"/>
    <col min="4" max="4" width="10.140625" style="31" customWidth="1"/>
    <col min="5" max="5" width="13.42578125" style="31" customWidth="1"/>
    <col min="6" max="6" width="13.85546875" style="31" customWidth="1"/>
    <col min="7" max="7" width="13.7109375" style="31" customWidth="1"/>
    <col min="8" max="16384" width="9.140625" style="31"/>
  </cols>
  <sheetData>
    <row r="1" spans="1:63">
      <c r="F1" s="210" t="s">
        <v>28</v>
      </c>
      <c r="G1" s="210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</row>
    <row r="2" spans="1:63" ht="46.5" customHeight="1" thickBot="1">
      <c r="A2" s="211" t="s">
        <v>533</v>
      </c>
      <c r="B2" s="212"/>
      <c r="C2" s="212"/>
      <c r="D2" s="212"/>
      <c r="E2" s="212"/>
      <c r="F2" s="212"/>
      <c r="G2" s="212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</row>
    <row r="3" spans="1:63">
      <c r="A3" s="213" t="s">
        <v>4</v>
      </c>
      <c r="B3" s="215" t="s">
        <v>29</v>
      </c>
      <c r="C3" s="208" t="s">
        <v>30</v>
      </c>
      <c r="D3" s="208" t="s">
        <v>32</v>
      </c>
      <c r="E3" s="208" t="s">
        <v>26</v>
      </c>
      <c r="F3" s="208" t="s">
        <v>31</v>
      </c>
      <c r="G3" s="217" t="s">
        <v>27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</row>
    <row r="4" spans="1:63">
      <c r="A4" s="214"/>
      <c r="B4" s="216"/>
      <c r="C4" s="209"/>
      <c r="D4" s="209"/>
      <c r="E4" s="209"/>
      <c r="F4" s="209"/>
      <c r="G4" s="21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</row>
    <row r="5" spans="1:63" ht="25.5">
      <c r="A5" s="33">
        <v>1</v>
      </c>
      <c r="B5" s="88" t="s">
        <v>446</v>
      </c>
      <c r="C5" s="32"/>
      <c r="D5" s="95">
        <v>1</v>
      </c>
      <c r="E5" s="95" t="s">
        <v>447</v>
      </c>
      <c r="F5" s="34"/>
      <c r="G5" s="97" t="s">
        <v>535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</row>
    <row r="6" spans="1:63">
      <c r="A6" s="33">
        <v>2</v>
      </c>
      <c r="B6" s="88" t="s">
        <v>164</v>
      </c>
      <c r="C6" s="32"/>
      <c r="D6" s="95">
        <v>1</v>
      </c>
      <c r="E6" s="95" t="s">
        <v>448</v>
      </c>
      <c r="F6" s="34"/>
      <c r="G6" s="97" t="s">
        <v>535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</row>
    <row r="7" spans="1:63">
      <c r="A7" s="33">
        <v>3</v>
      </c>
      <c r="B7" s="88" t="s">
        <v>165</v>
      </c>
      <c r="C7" s="32"/>
      <c r="D7" s="95">
        <v>4</v>
      </c>
      <c r="E7" s="95" t="s">
        <v>449</v>
      </c>
      <c r="F7" s="35"/>
      <c r="G7" s="97" t="s">
        <v>535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</row>
    <row r="8" spans="1:63">
      <c r="A8" s="84">
        <v>4</v>
      </c>
      <c r="B8" s="88" t="s">
        <v>166</v>
      </c>
      <c r="C8" s="85"/>
      <c r="D8" s="95">
        <v>2</v>
      </c>
      <c r="E8" s="95" t="s">
        <v>450</v>
      </c>
      <c r="F8" s="86"/>
      <c r="G8" s="97" t="s">
        <v>535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</row>
    <row r="9" spans="1:63">
      <c r="A9" s="84">
        <v>5</v>
      </c>
      <c r="B9" s="88" t="s">
        <v>166</v>
      </c>
      <c r="C9" s="85"/>
      <c r="D9" s="95">
        <v>1</v>
      </c>
      <c r="E9" s="95" t="s">
        <v>450</v>
      </c>
      <c r="F9" s="86"/>
      <c r="G9" s="97" t="s">
        <v>535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</row>
    <row r="10" spans="1:63">
      <c r="A10" s="84">
        <v>6</v>
      </c>
      <c r="B10" s="88" t="s">
        <v>167</v>
      </c>
      <c r="C10" s="85"/>
      <c r="D10" s="95">
        <v>1</v>
      </c>
      <c r="E10" s="95" t="s">
        <v>451</v>
      </c>
      <c r="F10" s="86"/>
      <c r="G10" s="97" t="s">
        <v>535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</row>
    <row r="11" spans="1:63">
      <c r="A11" s="84">
        <v>7</v>
      </c>
      <c r="B11" s="88" t="s">
        <v>168</v>
      </c>
      <c r="C11" s="85"/>
      <c r="D11" s="95">
        <v>1</v>
      </c>
      <c r="E11" s="95" t="s">
        <v>452</v>
      </c>
      <c r="F11" s="86"/>
      <c r="G11" s="97" t="s">
        <v>535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</row>
    <row r="12" spans="1:63">
      <c r="A12" s="84">
        <v>8</v>
      </c>
      <c r="B12" s="88" t="s">
        <v>169</v>
      </c>
      <c r="C12" s="85"/>
      <c r="D12" s="95">
        <v>1</v>
      </c>
      <c r="E12" s="95" t="s">
        <v>453</v>
      </c>
      <c r="F12" s="86"/>
      <c r="G12" s="97" t="s">
        <v>535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</row>
    <row r="13" spans="1:63">
      <c r="A13" s="84">
        <v>9</v>
      </c>
      <c r="B13" s="88" t="s">
        <v>170</v>
      </c>
      <c r="C13" s="85"/>
      <c r="D13" s="95">
        <v>1</v>
      </c>
      <c r="E13" s="95" t="s">
        <v>454</v>
      </c>
      <c r="F13" s="86"/>
      <c r="G13" s="97" t="s">
        <v>535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</row>
    <row r="14" spans="1:63">
      <c r="A14" s="84">
        <v>10</v>
      </c>
      <c r="B14" s="88" t="s">
        <v>171</v>
      </c>
      <c r="C14" s="85"/>
      <c r="D14" s="95">
        <v>1</v>
      </c>
      <c r="E14" s="95" t="s">
        <v>455</v>
      </c>
      <c r="F14" s="86"/>
      <c r="G14" s="97" t="s">
        <v>535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</row>
    <row r="15" spans="1:63">
      <c r="A15" s="84">
        <v>11</v>
      </c>
      <c r="B15" s="88" t="s">
        <v>172</v>
      </c>
      <c r="C15" s="85"/>
      <c r="D15" s="95">
        <v>1</v>
      </c>
      <c r="E15" s="95" t="s">
        <v>456</v>
      </c>
      <c r="F15" s="86"/>
      <c r="G15" s="97" t="s">
        <v>535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</row>
    <row r="16" spans="1:63">
      <c r="A16" s="84">
        <v>12</v>
      </c>
      <c r="B16" s="88" t="s">
        <v>173</v>
      </c>
      <c r="C16" s="85"/>
      <c r="D16" s="95">
        <v>1</v>
      </c>
      <c r="E16" s="95" t="s">
        <v>456</v>
      </c>
      <c r="F16" s="86"/>
      <c r="G16" s="97" t="s">
        <v>535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</row>
    <row r="17" spans="1:63">
      <c r="A17" s="84">
        <v>13</v>
      </c>
      <c r="B17" s="88" t="s">
        <v>174</v>
      </c>
      <c r="C17" s="85"/>
      <c r="D17" s="95">
        <v>1</v>
      </c>
      <c r="E17" s="95" t="s">
        <v>457</v>
      </c>
      <c r="F17" s="86"/>
      <c r="G17" s="97" t="s">
        <v>535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</row>
    <row r="18" spans="1:63">
      <c r="A18" s="84">
        <v>14</v>
      </c>
      <c r="B18" s="88" t="s">
        <v>175</v>
      </c>
      <c r="C18" s="85"/>
      <c r="D18" s="95">
        <v>1</v>
      </c>
      <c r="E18" s="95" t="s">
        <v>458</v>
      </c>
      <c r="F18" s="86"/>
      <c r="G18" s="97" t="s">
        <v>535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</row>
    <row r="19" spans="1:63">
      <c r="A19" s="84">
        <v>15</v>
      </c>
      <c r="B19" s="88" t="s">
        <v>176</v>
      </c>
      <c r="C19" s="85"/>
      <c r="D19" s="95">
        <v>1</v>
      </c>
      <c r="E19" s="95" t="s">
        <v>459</v>
      </c>
      <c r="F19" s="86"/>
      <c r="G19" s="97" t="s">
        <v>535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</row>
    <row r="20" spans="1:63">
      <c r="A20" s="84">
        <v>16</v>
      </c>
      <c r="B20" s="88" t="s">
        <v>177</v>
      </c>
      <c r="C20" s="85"/>
      <c r="D20" s="95">
        <v>1</v>
      </c>
      <c r="E20" s="95" t="s">
        <v>450</v>
      </c>
      <c r="F20" s="86"/>
      <c r="G20" s="97" t="s">
        <v>535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</row>
    <row r="21" spans="1:63">
      <c r="A21" s="84">
        <v>17</v>
      </c>
      <c r="B21" s="88" t="s">
        <v>178</v>
      </c>
      <c r="C21" s="85"/>
      <c r="D21" s="95">
        <v>1</v>
      </c>
      <c r="E21" s="95" t="s">
        <v>460</v>
      </c>
      <c r="F21" s="86"/>
      <c r="G21" s="97" t="s">
        <v>535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</row>
    <row r="22" spans="1:63">
      <c r="A22" s="84">
        <v>18</v>
      </c>
      <c r="B22" s="88" t="s">
        <v>179</v>
      </c>
      <c r="C22" s="85"/>
      <c r="D22" s="95">
        <v>1</v>
      </c>
      <c r="E22" s="95" t="s">
        <v>461</v>
      </c>
      <c r="F22" s="86"/>
      <c r="G22" s="97" t="s">
        <v>535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</row>
    <row r="23" spans="1:63">
      <c r="A23" s="84">
        <v>19</v>
      </c>
      <c r="B23" s="88" t="s">
        <v>179</v>
      </c>
      <c r="C23" s="85"/>
      <c r="D23" s="95">
        <v>1</v>
      </c>
      <c r="E23" s="95" t="s">
        <v>459</v>
      </c>
      <c r="F23" s="86"/>
      <c r="G23" s="97" t="s">
        <v>535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</row>
    <row r="24" spans="1:63">
      <c r="A24" s="84">
        <v>20</v>
      </c>
      <c r="B24" s="88" t="s">
        <v>180</v>
      </c>
      <c r="C24" s="85"/>
      <c r="D24" s="95">
        <v>1</v>
      </c>
      <c r="E24" s="95" t="s">
        <v>457</v>
      </c>
      <c r="F24" s="86"/>
      <c r="G24" s="97" t="s">
        <v>535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</row>
    <row r="25" spans="1:63">
      <c r="A25" s="84">
        <v>21</v>
      </c>
      <c r="B25" s="90" t="s">
        <v>181</v>
      </c>
      <c r="C25" s="85"/>
      <c r="D25" s="96">
        <v>1</v>
      </c>
      <c r="E25" s="96" t="s">
        <v>462</v>
      </c>
      <c r="F25" s="86"/>
      <c r="G25" s="97" t="s">
        <v>535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</row>
    <row r="26" spans="1:63">
      <c r="A26" s="84">
        <v>22</v>
      </c>
      <c r="B26" s="90" t="s">
        <v>182</v>
      </c>
      <c r="C26" s="85"/>
      <c r="D26" s="96">
        <v>1</v>
      </c>
      <c r="E26" s="96" t="s">
        <v>458</v>
      </c>
      <c r="F26" s="86"/>
      <c r="G26" s="97" t="s">
        <v>535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</row>
    <row r="27" spans="1:63">
      <c r="A27" s="84">
        <v>23</v>
      </c>
      <c r="B27" s="90" t="s">
        <v>183</v>
      </c>
      <c r="C27" s="85"/>
      <c r="D27" s="96">
        <v>2</v>
      </c>
      <c r="E27" s="96" t="s">
        <v>463</v>
      </c>
      <c r="F27" s="86"/>
      <c r="G27" s="97" t="s">
        <v>535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</row>
    <row r="28" spans="1:63">
      <c r="A28" s="84">
        <v>24</v>
      </c>
      <c r="B28" s="90" t="s">
        <v>183</v>
      </c>
      <c r="C28" s="85"/>
      <c r="D28" s="96">
        <v>1</v>
      </c>
      <c r="E28" s="96" t="s">
        <v>453</v>
      </c>
      <c r="F28" s="86"/>
      <c r="G28" s="97" t="s">
        <v>535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</row>
    <row r="29" spans="1:63">
      <c r="A29" s="84">
        <v>25</v>
      </c>
      <c r="B29" s="90" t="s">
        <v>184</v>
      </c>
      <c r="C29" s="85"/>
      <c r="D29" s="96">
        <v>1</v>
      </c>
      <c r="E29" s="96" t="s">
        <v>458</v>
      </c>
      <c r="F29" s="86"/>
      <c r="G29" s="97" t="s">
        <v>535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</row>
    <row r="30" spans="1:63">
      <c r="A30" s="84">
        <v>26</v>
      </c>
      <c r="B30" s="90" t="s">
        <v>185</v>
      </c>
      <c r="C30" s="85"/>
      <c r="D30" s="96">
        <v>1</v>
      </c>
      <c r="E30" s="96" t="s">
        <v>461</v>
      </c>
      <c r="F30" s="86"/>
      <c r="G30" s="97" t="s">
        <v>535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</row>
    <row r="31" spans="1:63" ht="25.5">
      <c r="A31" s="84">
        <v>27</v>
      </c>
      <c r="B31" s="88" t="s">
        <v>186</v>
      </c>
      <c r="C31" s="85"/>
      <c r="D31" s="95">
        <v>1</v>
      </c>
      <c r="E31" s="95" t="s">
        <v>464</v>
      </c>
      <c r="F31" s="86"/>
      <c r="G31" s="97" t="s">
        <v>535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</row>
    <row r="32" spans="1:63">
      <c r="A32" s="84">
        <v>28</v>
      </c>
      <c r="B32" s="88" t="s">
        <v>187</v>
      </c>
      <c r="C32" s="85"/>
      <c r="D32" s="95">
        <v>1</v>
      </c>
      <c r="E32" s="95" t="s">
        <v>465</v>
      </c>
      <c r="F32" s="86"/>
      <c r="G32" s="97" t="s">
        <v>535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</row>
    <row r="33" spans="1:63">
      <c r="A33" s="84">
        <v>29</v>
      </c>
      <c r="B33" s="88" t="s">
        <v>188</v>
      </c>
      <c r="C33" s="85"/>
      <c r="D33" s="95">
        <v>1</v>
      </c>
      <c r="E33" s="95" t="s">
        <v>465</v>
      </c>
      <c r="F33" s="86"/>
      <c r="G33" s="97" t="s">
        <v>535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</row>
    <row r="34" spans="1:63">
      <c r="A34" s="84">
        <v>30</v>
      </c>
      <c r="B34" s="88" t="s">
        <v>189</v>
      </c>
      <c r="C34" s="85"/>
      <c r="D34" s="95">
        <v>1</v>
      </c>
      <c r="E34" s="95" t="s">
        <v>466</v>
      </c>
      <c r="F34" s="86"/>
      <c r="G34" s="97" t="s">
        <v>535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</row>
    <row r="35" spans="1:63">
      <c r="A35" s="84">
        <v>31</v>
      </c>
      <c r="B35" s="88" t="s">
        <v>190</v>
      </c>
      <c r="C35" s="85"/>
      <c r="D35" s="95">
        <v>1</v>
      </c>
      <c r="E35" s="95" t="s">
        <v>467</v>
      </c>
      <c r="F35" s="86"/>
      <c r="G35" s="97" t="s">
        <v>535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</row>
    <row r="36" spans="1:63">
      <c r="A36" s="84">
        <v>32</v>
      </c>
      <c r="B36" s="88" t="s">
        <v>191</v>
      </c>
      <c r="C36" s="85"/>
      <c r="D36" s="95">
        <v>1</v>
      </c>
      <c r="E36" s="95" t="s">
        <v>466</v>
      </c>
      <c r="F36" s="86"/>
      <c r="G36" s="97" t="s">
        <v>535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</row>
    <row r="37" spans="1:63">
      <c r="A37" s="84">
        <v>33</v>
      </c>
      <c r="B37" s="88" t="s">
        <v>192</v>
      </c>
      <c r="C37" s="85"/>
      <c r="D37" s="95">
        <v>1</v>
      </c>
      <c r="E37" s="95" t="s">
        <v>466</v>
      </c>
      <c r="F37" s="86"/>
      <c r="G37" s="97" t="s">
        <v>535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</row>
    <row r="38" spans="1:63">
      <c r="A38" s="84">
        <v>34</v>
      </c>
      <c r="B38" s="88" t="s">
        <v>193</v>
      </c>
      <c r="C38" s="85"/>
      <c r="D38" s="95">
        <v>1</v>
      </c>
      <c r="E38" s="95" t="s">
        <v>468</v>
      </c>
      <c r="F38" s="86"/>
      <c r="G38" s="97" t="s">
        <v>535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</row>
    <row r="39" spans="1:63">
      <c r="A39" s="84">
        <v>35</v>
      </c>
      <c r="B39" s="88" t="s">
        <v>194</v>
      </c>
      <c r="C39" s="85"/>
      <c r="D39" s="95">
        <v>1</v>
      </c>
      <c r="E39" s="95" t="s">
        <v>466</v>
      </c>
      <c r="F39" s="86"/>
      <c r="G39" s="97" t="s">
        <v>535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</row>
    <row r="40" spans="1:63">
      <c r="A40" s="84">
        <v>36</v>
      </c>
      <c r="B40" s="88" t="s">
        <v>195</v>
      </c>
      <c r="C40" s="85"/>
      <c r="D40" s="95">
        <v>1</v>
      </c>
      <c r="E40" s="95" t="s">
        <v>459</v>
      </c>
      <c r="F40" s="86"/>
      <c r="G40" s="97" t="s">
        <v>535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</row>
    <row r="41" spans="1:63">
      <c r="A41" s="84">
        <v>37</v>
      </c>
      <c r="B41" s="88" t="s">
        <v>196</v>
      </c>
      <c r="C41" s="85"/>
      <c r="D41" s="95">
        <v>1</v>
      </c>
      <c r="E41" s="95" t="s">
        <v>469</v>
      </c>
      <c r="F41" s="86"/>
      <c r="G41" s="97" t="s">
        <v>535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</row>
    <row r="42" spans="1:63">
      <c r="A42" s="84">
        <v>38</v>
      </c>
      <c r="B42" s="88" t="s">
        <v>197</v>
      </c>
      <c r="C42" s="85"/>
      <c r="D42" s="95">
        <v>1</v>
      </c>
      <c r="E42" s="95" t="s">
        <v>467</v>
      </c>
      <c r="F42" s="86"/>
      <c r="G42" s="97" t="s">
        <v>535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</row>
    <row r="43" spans="1:63">
      <c r="A43" s="84">
        <v>39</v>
      </c>
      <c r="B43" s="88" t="s">
        <v>198</v>
      </c>
      <c r="C43" s="85"/>
      <c r="D43" s="95">
        <v>1</v>
      </c>
      <c r="E43" s="95" t="s">
        <v>470</v>
      </c>
      <c r="F43" s="86"/>
      <c r="G43" s="97" t="s">
        <v>535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</row>
    <row r="44" spans="1:63">
      <c r="A44" s="84">
        <v>40</v>
      </c>
      <c r="B44" s="88" t="s">
        <v>199</v>
      </c>
      <c r="C44" s="85"/>
      <c r="D44" s="95">
        <v>1</v>
      </c>
      <c r="E44" s="95" t="s">
        <v>459</v>
      </c>
      <c r="F44" s="86"/>
      <c r="G44" s="97" t="s">
        <v>535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</row>
    <row r="45" spans="1:63">
      <c r="A45" s="84">
        <v>41</v>
      </c>
      <c r="B45" s="88" t="s">
        <v>200</v>
      </c>
      <c r="C45" s="85"/>
      <c r="D45" s="95">
        <v>1</v>
      </c>
      <c r="E45" s="95" t="s">
        <v>467</v>
      </c>
      <c r="F45" s="86"/>
      <c r="G45" s="97" t="s">
        <v>535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</row>
    <row r="46" spans="1:63">
      <c r="A46" s="84">
        <v>42</v>
      </c>
      <c r="B46" s="88" t="s">
        <v>200</v>
      </c>
      <c r="C46" s="85"/>
      <c r="D46" s="95">
        <v>1</v>
      </c>
      <c r="E46" s="95" t="s">
        <v>457</v>
      </c>
      <c r="F46" s="86"/>
      <c r="G46" s="97" t="s">
        <v>535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</row>
    <row r="47" spans="1:63">
      <c r="A47" s="84">
        <v>43</v>
      </c>
      <c r="B47" s="88" t="s">
        <v>201</v>
      </c>
      <c r="C47" s="85"/>
      <c r="D47" s="95">
        <v>1</v>
      </c>
      <c r="E47" s="95" t="s">
        <v>465</v>
      </c>
      <c r="F47" s="86"/>
      <c r="G47" s="97" t="s">
        <v>535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</row>
    <row r="48" spans="1:63">
      <c r="A48" s="84">
        <v>44</v>
      </c>
      <c r="B48" s="88" t="s">
        <v>202</v>
      </c>
      <c r="C48" s="85"/>
      <c r="D48" s="95">
        <v>1</v>
      </c>
      <c r="E48" s="95" t="s">
        <v>465</v>
      </c>
      <c r="F48" s="86"/>
      <c r="G48" s="97" t="s">
        <v>535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</row>
    <row r="49" spans="1:63">
      <c r="A49" s="84">
        <v>45</v>
      </c>
      <c r="B49" s="88" t="s">
        <v>202</v>
      </c>
      <c r="C49" s="85"/>
      <c r="D49" s="95">
        <v>1</v>
      </c>
      <c r="E49" s="95" t="s">
        <v>465</v>
      </c>
      <c r="F49" s="86"/>
      <c r="G49" s="97" t="s">
        <v>535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</row>
    <row r="50" spans="1:63">
      <c r="A50" s="84">
        <v>46</v>
      </c>
      <c r="B50" s="88" t="s">
        <v>203</v>
      </c>
      <c r="C50" s="85"/>
      <c r="D50" s="95">
        <v>1</v>
      </c>
      <c r="E50" s="95" t="s">
        <v>471</v>
      </c>
      <c r="F50" s="86"/>
      <c r="G50" s="97" t="s">
        <v>535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</row>
    <row r="51" spans="1:63">
      <c r="A51" s="84">
        <v>47</v>
      </c>
      <c r="B51" s="88" t="s">
        <v>204</v>
      </c>
      <c r="C51" s="85"/>
      <c r="D51" s="95">
        <v>1</v>
      </c>
      <c r="E51" s="95" t="s">
        <v>472</v>
      </c>
      <c r="F51" s="86"/>
      <c r="G51" s="97" t="s">
        <v>535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</row>
    <row r="52" spans="1:63">
      <c r="A52" s="84">
        <v>48</v>
      </c>
      <c r="B52" s="88" t="s">
        <v>205</v>
      </c>
      <c r="C52" s="85"/>
      <c r="D52" s="95">
        <v>1</v>
      </c>
      <c r="E52" s="95" t="s">
        <v>466</v>
      </c>
      <c r="F52" s="86"/>
      <c r="G52" s="97" t="s">
        <v>535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</row>
    <row r="53" spans="1:63">
      <c r="A53" s="84">
        <v>49</v>
      </c>
      <c r="B53" s="88" t="s">
        <v>206</v>
      </c>
      <c r="C53" s="85"/>
      <c r="D53" s="95">
        <v>1</v>
      </c>
      <c r="E53" s="95" t="s">
        <v>473</v>
      </c>
      <c r="F53" s="86"/>
      <c r="G53" s="97" t="s">
        <v>535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</row>
    <row r="54" spans="1:63">
      <c r="A54" s="84">
        <v>50</v>
      </c>
      <c r="B54" s="88" t="s">
        <v>207</v>
      </c>
      <c r="C54" s="85"/>
      <c r="D54" s="95">
        <v>1</v>
      </c>
      <c r="E54" s="95" t="s">
        <v>468</v>
      </c>
      <c r="F54" s="86"/>
      <c r="G54" s="97" t="s">
        <v>535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</row>
    <row r="55" spans="1:63" ht="25.5">
      <c r="A55" s="84">
        <v>51</v>
      </c>
      <c r="B55" s="88" t="s">
        <v>208</v>
      </c>
      <c r="C55" s="85"/>
      <c r="D55" s="95">
        <v>1</v>
      </c>
      <c r="E55" s="95" t="s">
        <v>474</v>
      </c>
      <c r="F55" s="86"/>
      <c r="G55" s="97" t="s">
        <v>535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</row>
    <row r="56" spans="1:63" ht="27.75" customHeight="1">
      <c r="A56" s="84">
        <v>52</v>
      </c>
      <c r="B56" s="88" t="s">
        <v>209</v>
      </c>
      <c r="C56" s="85"/>
      <c r="D56" s="95">
        <v>1</v>
      </c>
      <c r="E56" s="95" t="s">
        <v>475</v>
      </c>
      <c r="F56" s="86"/>
      <c r="G56" s="97" t="s">
        <v>535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</row>
    <row r="57" spans="1:63">
      <c r="A57" s="84">
        <v>53</v>
      </c>
      <c r="B57" s="88" t="s">
        <v>210</v>
      </c>
      <c r="C57" s="85"/>
      <c r="D57" s="95">
        <v>1</v>
      </c>
      <c r="E57" s="95" t="s">
        <v>469</v>
      </c>
      <c r="F57" s="86"/>
      <c r="G57" s="97" t="s">
        <v>535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</row>
    <row r="58" spans="1:63">
      <c r="A58" s="84">
        <v>54</v>
      </c>
      <c r="B58" s="88" t="s">
        <v>211</v>
      </c>
      <c r="C58" s="85"/>
      <c r="D58" s="95">
        <v>1</v>
      </c>
      <c r="E58" s="95" t="s">
        <v>459</v>
      </c>
      <c r="F58" s="86"/>
      <c r="G58" s="97" t="s">
        <v>535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</row>
    <row r="59" spans="1:63">
      <c r="A59" s="84">
        <v>55</v>
      </c>
      <c r="B59" s="88" t="s">
        <v>211</v>
      </c>
      <c r="C59" s="85"/>
      <c r="D59" s="95">
        <v>1</v>
      </c>
      <c r="E59" s="95" t="s">
        <v>472</v>
      </c>
      <c r="F59" s="86"/>
      <c r="G59" s="97" t="s">
        <v>535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</row>
    <row r="60" spans="1:63">
      <c r="A60" s="84">
        <v>56</v>
      </c>
      <c r="B60" s="88" t="s">
        <v>212</v>
      </c>
      <c r="C60" s="85"/>
      <c r="D60" s="95">
        <v>1</v>
      </c>
      <c r="E60" s="95" t="s">
        <v>466</v>
      </c>
      <c r="F60" s="86"/>
      <c r="G60" s="97" t="s">
        <v>535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</row>
    <row r="61" spans="1:63">
      <c r="A61" s="84">
        <v>57</v>
      </c>
      <c r="B61" s="88" t="s">
        <v>213</v>
      </c>
      <c r="C61" s="85"/>
      <c r="D61" s="95">
        <v>1</v>
      </c>
      <c r="E61" s="95" t="s">
        <v>453</v>
      </c>
      <c r="F61" s="86"/>
      <c r="G61" s="97" t="s">
        <v>535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</row>
    <row r="62" spans="1:63">
      <c r="A62" s="84">
        <v>58</v>
      </c>
      <c r="B62" s="88" t="s">
        <v>214</v>
      </c>
      <c r="C62" s="85"/>
      <c r="D62" s="95">
        <v>1</v>
      </c>
      <c r="E62" s="95" t="s">
        <v>476</v>
      </c>
      <c r="F62" s="86"/>
      <c r="G62" s="97" t="s">
        <v>535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</row>
    <row r="63" spans="1:63">
      <c r="A63" s="84">
        <v>59</v>
      </c>
      <c r="B63" s="88" t="s">
        <v>215</v>
      </c>
      <c r="C63" s="85"/>
      <c r="D63" s="95">
        <v>1</v>
      </c>
      <c r="E63" s="95" t="s">
        <v>466</v>
      </c>
      <c r="F63" s="86"/>
      <c r="G63" s="97" t="s">
        <v>535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</row>
    <row r="64" spans="1:63">
      <c r="A64" s="84">
        <v>60</v>
      </c>
      <c r="B64" s="88" t="s">
        <v>216</v>
      </c>
      <c r="C64" s="85"/>
      <c r="D64" s="95">
        <v>1</v>
      </c>
      <c r="E64" s="95" t="s">
        <v>466</v>
      </c>
      <c r="F64" s="86"/>
      <c r="G64" s="97" t="s">
        <v>535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</row>
    <row r="65" spans="1:63">
      <c r="A65" s="84">
        <v>61</v>
      </c>
      <c r="B65" s="88" t="s">
        <v>217</v>
      </c>
      <c r="C65" s="85"/>
      <c r="D65" s="95">
        <v>1</v>
      </c>
      <c r="E65" s="95" t="s">
        <v>471</v>
      </c>
      <c r="F65" s="86"/>
      <c r="G65" s="97" t="s">
        <v>535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</row>
    <row r="66" spans="1:63">
      <c r="A66" s="84">
        <v>62</v>
      </c>
      <c r="B66" s="88" t="s">
        <v>218</v>
      </c>
      <c r="C66" s="85"/>
      <c r="D66" s="95">
        <v>1</v>
      </c>
      <c r="E66" s="95" t="s">
        <v>477</v>
      </c>
      <c r="F66" s="86"/>
      <c r="G66" s="97" t="s">
        <v>535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</row>
    <row r="67" spans="1:63">
      <c r="A67" s="84">
        <v>63</v>
      </c>
      <c r="B67" s="88" t="s">
        <v>219</v>
      </c>
      <c r="C67" s="85"/>
      <c r="D67" s="95">
        <v>1</v>
      </c>
      <c r="E67" s="95" t="s">
        <v>478</v>
      </c>
      <c r="F67" s="86"/>
      <c r="G67" s="97" t="s">
        <v>535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</row>
    <row r="68" spans="1:63">
      <c r="A68" s="84">
        <v>64</v>
      </c>
      <c r="B68" s="88" t="s">
        <v>220</v>
      </c>
      <c r="C68" s="85"/>
      <c r="D68" s="95">
        <v>1</v>
      </c>
      <c r="E68" s="95" t="s">
        <v>471</v>
      </c>
      <c r="F68" s="86"/>
      <c r="G68" s="97" t="s">
        <v>535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</row>
    <row r="69" spans="1:63">
      <c r="A69" s="84">
        <v>65</v>
      </c>
      <c r="B69" s="88" t="s">
        <v>221</v>
      </c>
      <c r="C69" s="85"/>
      <c r="D69" s="95">
        <v>1</v>
      </c>
      <c r="E69" s="95" t="s">
        <v>467</v>
      </c>
      <c r="F69" s="86"/>
      <c r="G69" s="97" t="s">
        <v>535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</row>
    <row r="70" spans="1:63">
      <c r="A70" s="84">
        <v>66</v>
      </c>
      <c r="B70" s="88" t="s">
        <v>222</v>
      </c>
      <c r="C70" s="85"/>
      <c r="D70" s="95">
        <v>1</v>
      </c>
      <c r="E70" s="95" t="s">
        <v>459</v>
      </c>
      <c r="F70" s="86"/>
      <c r="G70" s="97" t="s">
        <v>535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</row>
    <row r="71" spans="1:63">
      <c r="A71" s="84">
        <v>67</v>
      </c>
      <c r="B71" s="88" t="s">
        <v>223</v>
      </c>
      <c r="C71" s="85"/>
      <c r="D71" s="95">
        <v>1</v>
      </c>
      <c r="E71" s="95" t="s">
        <v>458</v>
      </c>
      <c r="F71" s="86"/>
      <c r="G71" s="97" t="s">
        <v>535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</row>
    <row r="72" spans="1:63">
      <c r="A72" s="84">
        <v>67</v>
      </c>
      <c r="B72" s="88" t="s">
        <v>224</v>
      </c>
      <c r="C72" s="85"/>
      <c r="D72" s="95">
        <v>1</v>
      </c>
      <c r="E72" s="95" t="s">
        <v>467</v>
      </c>
      <c r="F72" s="86"/>
      <c r="G72" s="97" t="s">
        <v>535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</row>
    <row r="73" spans="1:63">
      <c r="A73" s="84">
        <v>68</v>
      </c>
      <c r="B73" s="88" t="s">
        <v>225</v>
      </c>
      <c r="C73" s="85"/>
      <c r="D73" s="95">
        <v>1</v>
      </c>
      <c r="E73" s="95" t="s">
        <v>471</v>
      </c>
      <c r="F73" s="86"/>
      <c r="G73" s="97" t="s">
        <v>535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</row>
    <row r="74" spans="1:63">
      <c r="A74" s="84">
        <v>69</v>
      </c>
      <c r="B74" s="88" t="s">
        <v>226</v>
      </c>
      <c r="C74" s="85"/>
      <c r="D74" s="95">
        <v>1</v>
      </c>
      <c r="E74" s="95" t="s">
        <v>479</v>
      </c>
      <c r="F74" s="86"/>
      <c r="G74" s="97" t="s">
        <v>535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</row>
    <row r="75" spans="1:63">
      <c r="A75" s="84">
        <v>70</v>
      </c>
      <c r="B75" s="88" t="s">
        <v>227</v>
      </c>
      <c r="C75" s="85"/>
      <c r="D75" s="95">
        <v>1</v>
      </c>
      <c r="E75" s="95" t="s">
        <v>467</v>
      </c>
      <c r="F75" s="86"/>
      <c r="G75" s="97" t="s">
        <v>535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</row>
    <row r="76" spans="1:63">
      <c r="A76" s="84">
        <v>71</v>
      </c>
      <c r="B76" s="88" t="s">
        <v>228</v>
      </c>
      <c r="C76" s="85"/>
      <c r="D76" s="95">
        <v>1</v>
      </c>
      <c r="E76" s="95" t="s">
        <v>480</v>
      </c>
      <c r="F76" s="86"/>
      <c r="G76" s="97" t="s">
        <v>535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</row>
    <row r="77" spans="1:63">
      <c r="A77" s="84">
        <v>72</v>
      </c>
      <c r="B77" s="88" t="s">
        <v>229</v>
      </c>
      <c r="C77" s="85"/>
      <c r="D77" s="95">
        <v>1</v>
      </c>
      <c r="E77" s="95" t="s">
        <v>466</v>
      </c>
      <c r="F77" s="86"/>
      <c r="G77" s="97" t="s">
        <v>535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</row>
    <row r="78" spans="1:63">
      <c r="A78" s="84">
        <v>73</v>
      </c>
      <c r="B78" s="88" t="s">
        <v>230</v>
      </c>
      <c r="C78" s="85"/>
      <c r="D78" s="95">
        <v>1</v>
      </c>
      <c r="E78" s="95" t="s">
        <v>471</v>
      </c>
      <c r="F78" s="86"/>
      <c r="G78" s="97" t="s">
        <v>535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</row>
    <row r="79" spans="1:63">
      <c r="A79" s="84">
        <v>74</v>
      </c>
      <c r="B79" s="88" t="s">
        <v>231</v>
      </c>
      <c r="C79" s="85"/>
      <c r="D79" s="95">
        <v>1</v>
      </c>
      <c r="E79" s="95" t="s">
        <v>481</v>
      </c>
      <c r="F79" s="86"/>
      <c r="G79" s="97" t="s">
        <v>535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</row>
    <row r="80" spans="1:63">
      <c r="A80" s="84">
        <v>75</v>
      </c>
      <c r="B80" s="88" t="s">
        <v>232</v>
      </c>
      <c r="C80" s="85"/>
      <c r="D80" s="95">
        <v>1</v>
      </c>
      <c r="E80" s="95" t="s">
        <v>453</v>
      </c>
      <c r="F80" s="86"/>
      <c r="G80" s="97" t="s">
        <v>535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</row>
    <row r="81" spans="1:63">
      <c r="A81" s="84">
        <v>76</v>
      </c>
      <c r="B81" s="88" t="s">
        <v>233</v>
      </c>
      <c r="C81" s="85"/>
      <c r="D81" s="95">
        <v>2</v>
      </c>
      <c r="E81" s="95" t="s">
        <v>480</v>
      </c>
      <c r="F81" s="86"/>
      <c r="G81" s="97" t="s">
        <v>535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</row>
    <row r="82" spans="1:63">
      <c r="A82" s="84">
        <v>77</v>
      </c>
      <c r="B82" s="88" t="s">
        <v>234</v>
      </c>
      <c r="C82" s="85"/>
      <c r="D82" s="95">
        <v>1</v>
      </c>
      <c r="E82" s="95" t="s">
        <v>482</v>
      </c>
      <c r="F82" s="86"/>
      <c r="G82" s="97" t="s">
        <v>535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</row>
    <row r="83" spans="1:63">
      <c r="A83" s="84">
        <v>78</v>
      </c>
      <c r="B83" s="88" t="s">
        <v>235</v>
      </c>
      <c r="C83" s="85"/>
      <c r="D83" s="95">
        <v>1</v>
      </c>
      <c r="E83" s="95" t="s">
        <v>466</v>
      </c>
      <c r="F83" s="86"/>
      <c r="G83" s="97" t="s">
        <v>535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</row>
    <row r="84" spans="1:63">
      <c r="A84" s="84">
        <v>79</v>
      </c>
      <c r="B84" s="88" t="s">
        <v>236</v>
      </c>
      <c r="C84" s="85"/>
      <c r="D84" s="95">
        <v>1</v>
      </c>
      <c r="E84" s="95" t="s">
        <v>483</v>
      </c>
      <c r="F84" s="86"/>
      <c r="G84" s="97" t="s">
        <v>535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</row>
    <row r="85" spans="1:63" ht="25.5">
      <c r="A85" s="84">
        <v>80</v>
      </c>
      <c r="B85" s="88" t="s">
        <v>237</v>
      </c>
      <c r="C85" s="85"/>
      <c r="D85" s="95">
        <v>1</v>
      </c>
      <c r="E85" s="95" t="s">
        <v>484</v>
      </c>
      <c r="F85" s="86"/>
      <c r="G85" s="97" t="s">
        <v>535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</row>
    <row r="86" spans="1:63" ht="38.25">
      <c r="A86" s="84">
        <v>81</v>
      </c>
      <c r="B86" s="88" t="s">
        <v>238</v>
      </c>
      <c r="C86" s="85"/>
      <c r="D86" s="95">
        <v>1</v>
      </c>
      <c r="E86" s="95" t="s">
        <v>485</v>
      </c>
      <c r="F86" s="86"/>
      <c r="G86" s="97" t="s">
        <v>535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</row>
    <row r="87" spans="1:63" ht="38.25">
      <c r="A87" s="84">
        <v>82</v>
      </c>
      <c r="B87" s="88" t="s">
        <v>239</v>
      </c>
      <c r="C87" s="85"/>
      <c r="D87" s="95">
        <v>1</v>
      </c>
      <c r="E87" s="95" t="s">
        <v>486</v>
      </c>
      <c r="F87" s="86"/>
      <c r="G87" s="97" t="s">
        <v>535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</row>
    <row r="88" spans="1:63" ht="38.25">
      <c r="A88" s="84">
        <v>83</v>
      </c>
      <c r="B88" s="88" t="s">
        <v>240</v>
      </c>
      <c r="C88" s="85"/>
      <c r="D88" s="95">
        <v>1</v>
      </c>
      <c r="E88" s="95" t="s">
        <v>487</v>
      </c>
      <c r="F88" s="86"/>
      <c r="G88" s="97" t="s">
        <v>535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</row>
    <row r="89" spans="1:63" ht="38.25">
      <c r="A89" s="84">
        <v>84</v>
      </c>
      <c r="B89" s="88" t="s">
        <v>241</v>
      </c>
      <c r="C89" s="85"/>
      <c r="D89" s="95">
        <v>1</v>
      </c>
      <c r="E89" s="95" t="s">
        <v>487</v>
      </c>
      <c r="F89" s="86"/>
      <c r="G89" s="97" t="s">
        <v>535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</row>
    <row r="90" spans="1:63">
      <c r="A90" s="84">
        <v>85</v>
      </c>
      <c r="B90" s="88" t="s">
        <v>242</v>
      </c>
      <c r="C90" s="85"/>
      <c r="D90" s="95">
        <v>1</v>
      </c>
      <c r="E90" s="95" t="s">
        <v>488</v>
      </c>
      <c r="F90" s="86"/>
      <c r="G90" s="97" t="s">
        <v>535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</row>
    <row r="91" spans="1:63" ht="38.25">
      <c r="A91" s="84">
        <v>86</v>
      </c>
      <c r="B91" s="88" t="s">
        <v>243</v>
      </c>
      <c r="C91" s="85"/>
      <c r="D91" s="95">
        <v>1</v>
      </c>
      <c r="E91" s="95" t="s">
        <v>489</v>
      </c>
      <c r="F91" s="86"/>
      <c r="G91" s="97" t="s">
        <v>535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</row>
    <row r="92" spans="1:63">
      <c r="A92" s="84">
        <v>87</v>
      </c>
      <c r="B92" s="88" t="s">
        <v>244</v>
      </c>
      <c r="C92" s="85"/>
      <c r="D92" s="95">
        <v>1</v>
      </c>
      <c r="E92" s="95" t="s">
        <v>490</v>
      </c>
      <c r="F92" s="86"/>
      <c r="G92" s="97" t="s">
        <v>535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</row>
    <row r="93" spans="1:63">
      <c r="A93" s="84">
        <v>88</v>
      </c>
      <c r="B93" s="88" t="s">
        <v>245</v>
      </c>
      <c r="C93" s="85"/>
      <c r="D93" s="95">
        <v>1</v>
      </c>
      <c r="E93" s="95" t="s">
        <v>467</v>
      </c>
      <c r="F93" s="86"/>
      <c r="G93" s="97" t="s">
        <v>535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</row>
    <row r="94" spans="1:63">
      <c r="A94" s="84">
        <v>89</v>
      </c>
      <c r="B94" s="88" t="s">
        <v>246</v>
      </c>
      <c r="C94" s="85"/>
      <c r="D94" s="95">
        <v>1</v>
      </c>
      <c r="E94" s="95" t="s">
        <v>475</v>
      </c>
      <c r="F94" s="86"/>
      <c r="G94" s="97" t="s">
        <v>535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</row>
    <row r="95" spans="1:63">
      <c r="A95" s="84">
        <v>90</v>
      </c>
      <c r="B95" s="88" t="s">
        <v>247</v>
      </c>
      <c r="C95" s="85"/>
      <c r="D95" s="95">
        <v>1</v>
      </c>
      <c r="E95" s="95" t="s">
        <v>451</v>
      </c>
      <c r="F95" s="86"/>
      <c r="G95" s="97" t="s">
        <v>535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</row>
    <row r="96" spans="1:63">
      <c r="A96" s="84">
        <v>91</v>
      </c>
      <c r="B96" s="88" t="s">
        <v>248</v>
      </c>
      <c r="C96" s="85"/>
      <c r="D96" s="95">
        <v>1</v>
      </c>
      <c r="E96" s="95" t="s">
        <v>491</v>
      </c>
      <c r="F96" s="86"/>
      <c r="G96" s="97" t="s">
        <v>535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</row>
    <row r="97" spans="1:63">
      <c r="A97" s="84">
        <v>92</v>
      </c>
      <c r="B97" s="88" t="s">
        <v>249</v>
      </c>
      <c r="C97" s="85"/>
      <c r="D97" s="95">
        <v>1</v>
      </c>
      <c r="E97" s="95" t="s">
        <v>466</v>
      </c>
      <c r="F97" s="86"/>
      <c r="G97" s="97" t="s">
        <v>535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</row>
    <row r="98" spans="1:63">
      <c r="A98" s="84">
        <v>93</v>
      </c>
      <c r="B98" s="88" t="s">
        <v>250</v>
      </c>
      <c r="C98" s="85"/>
      <c r="D98" s="95">
        <v>1</v>
      </c>
      <c r="E98" s="95" t="s">
        <v>491</v>
      </c>
      <c r="F98" s="86"/>
      <c r="G98" s="97" t="s">
        <v>535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</row>
    <row r="99" spans="1:63">
      <c r="A99" s="84">
        <v>94</v>
      </c>
      <c r="B99" s="88" t="s">
        <v>251</v>
      </c>
      <c r="C99" s="85"/>
      <c r="D99" s="95">
        <v>1</v>
      </c>
      <c r="E99" s="95" t="s">
        <v>482</v>
      </c>
      <c r="F99" s="86"/>
      <c r="G99" s="97" t="s">
        <v>535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</row>
    <row r="100" spans="1:63">
      <c r="A100" s="84">
        <v>95</v>
      </c>
      <c r="B100" s="88" t="s">
        <v>252</v>
      </c>
      <c r="C100" s="85"/>
      <c r="D100" s="95">
        <v>1</v>
      </c>
      <c r="E100" s="95" t="s">
        <v>468</v>
      </c>
      <c r="F100" s="86"/>
      <c r="G100" s="97" t="s">
        <v>535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</row>
    <row r="101" spans="1:63">
      <c r="A101" s="84">
        <v>96</v>
      </c>
      <c r="B101" s="88" t="s">
        <v>253</v>
      </c>
      <c r="C101" s="85"/>
      <c r="D101" s="95">
        <v>1</v>
      </c>
      <c r="E101" s="95" t="s">
        <v>482</v>
      </c>
      <c r="F101" s="86"/>
      <c r="G101" s="97" t="s">
        <v>535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</row>
    <row r="102" spans="1:63">
      <c r="A102" s="84">
        <v>97</v>
      </c>
      <c r="B102" s="88" t="s">
        <v>253</v>
      </c>
      <c r="C102" s="85"/>
      <c r="D102" s="95">
        <v>1</v>
      </c>
      <c r="E102" s="95" t="s">
        <v>482</v>
      </c>
      <c r="F102" s="86"/>
      <c r="G102" s="97" t="s">
        <v>535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</row>
    <row r="103" spans="1:63">
      <c r="A103" s="84">
        <v>98</v>
      </c>
      <c r="B103" s="88" t="s">
        <v>254</v>
      </c>
      <c r="C103" s="85"/>
      <c r="D103" s="95">
        <v>1</v>
      </c>
      <c r="E103" s="95" t="s">
        <v>492</v>
      </c>
      <c r="F103" s="86"/>
      <c r="G103" s="97" t="s">
        <v>535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</row>
    <row r="104" spans="1:63">
      <c r="A104" s="84">
        <v>99</v>
      </c>
      <c r="B104" s="88" t="s">
        <v>254</v>
      </c>
      <c r="C104" s="85"/>
      <c r="D104" s="95">
        <v>1</v>
      </c>
      <c r="E104" s="95" t="s">
        <v>492</v>
      </c>
      <c r="F104" s="86"/>
      <c r="G104" s="97" t="s">
        <v>535</v>
      </c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</row>
    <row r="105" spans="1:63">
      <c r="A105" s="84">
        <v>100</v>
      </c>
      <c r="B105" s="88" t="s">
        <v>254</v>
      </c>
      <c r="C105" s="85"/>
      <c r="D105" s="95">
        <v>3</v>
      </c>
      <c r="E105" s="95" t="s">
        <v>470</v>
      </c>
      <c r="F105" s="86"/>
      <c r="G105" s="97" t="s">
        <v>535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</row>
    <row r="106" spans="1:63">
      <c r="A106" s="84">
        <v>101</v>
      </c>
      <c r="B106" s="88" t="s">
        <v>254</v>
      </c>
      <c r="C106" s="85"/>
      <c r="D106" s="95">
        <v>4</v>
      </c>
      <c r="E106" s="95" t="s">
        <v>470</v>
      </c>
      <c r="F106" s="86"/>
      <c r="G106" s="97" t="s">
        <v>535</v>
      </c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</row>
    <row r="107" spans="1:63">
      <c r="A107" s="84">
        <v>102</v>
      </c>
      <c r="B107" s="88" t="s">
        <v>254</v>
      </c>
      <c r="C107" s="85"/>
      <c r="D107" s="95">
        <v>2</v>
      </c>
      <c r="E107" s="95" t="s">
        <v>468</v>
      </c>
      <c r="F107" s="86"/>
      <c r="G107" s="97" t="s">
        <v>535</v>
      </c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</row>
    <row r="108" spans="1:63">
      <c r="A108" s="84">
        <v>103</v>
      </c>
      <c r="B108" s="88" t="s">
        <v>255</v>
      </c>
      <c r="C108" s="85"/>
      <c r="D108" s="95">
        <v>1</v>
      </c>
      <c r="E108" s="95" t="s">
        <v>459</v>
      </c>
      <c r="F108" s="86"/>
      <c r="G108" s="97" t="s">
        <v>535</v>
      </c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</row>
    <row r="109" spans="1:63">
      <c r="A109" s="84">
        <v>104</v>
      </c>
      <c r="B109" s="88" t="s">
        <v>256</v>
      </c>
      <c r="C109" s="85"/>
      <c r="D109" s="95">
        <v>1</v>
      </c>
      <c r="E109" s="95" t="s">
        <v>469</v>
      </c>
      <c r="F109" s="86"/>
      <c r="G109" s="97" t="s">
        <v>535</v>
      </c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</row>
    <row r="110" spans="1:63">
      <c r="A110" s="84">
        <v>105</v>
      </c>
      <c r="B110" s="88" t="s">
        <v>257</v>
      </c>
      <c r="C110" s="85"/>
      <c r="D110" s="95">
        <v>1</v>
      </c>
      <c r="E110" s="95" t="s">
        <v>493</v>
      </c>
      <c r="F110" s="86"/>
      <c r="G110" s="97" t="s">
        <v>535</v>
      </c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</row>
    <row r="111" spans="1:63">
      <c r="A111" s="84">
        <v>106</v>
      </c>
      <c r="B111" s="88" t="s">
        <v>258</v>
      </c>
      <c r="C111" s="85"/>
      <c r="D111" s="95">
        <v>1</v>
      </c>
      <c r="E111" s="95" t="s">
        <v>468</v>
      </c>
      <c r="F111" s="86"/>
      <c r="G111" s="97" t="s">
        <v>535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</row>
    <row r="112" spans="1:63">
      <c r="A112" s="84">
        <v>107</v>
      </c>
      <c r="B112" s="88" t="s">
        <v>259</v>
      </c>
      <c r="C112" s="85"/>
      <c r="D112" s="95">
        <v>1</v>
      </c>
      <c r="E112" s="95" t="s">
        <v>492</v>
      </c>
      <c r="F112" s="86"/>
      <c r="G112" s="97" t="s">
        <v>535</v>
      </c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</row>
    <row r="113" spans="1:63">
      <c r="A113" s="84">
        <v>108</v>
      </c>
      <c r="B113" s="88" t="s">
        <v>260</v>
      </c>
      <c r="C113" s="85"/>
      <c r="D113" s="95">
        <v>1</v>
      </c>
      <c r="E113" s="95" t="s">
        <v>494</v>
      </c>
      <c r="F113" s="86"/>
      <c r="G113" s="97" t="s">
        <v>535</v>
      </c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</row>
    <row r="114" spans="1:63">
      <c r="A114" s="84">
        <v>109</v>
      </c>
      <c r="B114" s="88" t="s">
        <v>260</v>
      </c>
      <c r="C114" s="85"/>
      <c r="D114" s="95">
        <v>1</v>
      </c>
      <c r="E114" s="95" t="s">
        <v>495</v>
      </c>
      <c r="F114" s="86"/>
      <c r="G114" s="97" t="s">
        <v>535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</row>
    <row r="115" spans="1:63">
      <c r="A115" s="84">
        <v>110</v>
      </c>
      <c r="B115" s="88" t="s">
        <v>261</v>
      </c>
      <c r="C115" s="85"/>
      <c r="D115" s="95">
        <v>1</v>
      </c>
      <c r="E115" s="95" t="s">
        <v>496</v>
      </c>
      <c r="F115" s="86"/>
      <c r="G115" s="97" t="s">
        <v>535</v>
      </c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</row>
    <row r="116" spans="1:63">
      <c r="A116" s="84">
        <v>111</v>
      </c>
      <c r="B116" s="88" t="s">
        <v>262</v>
      </c>
      <c r="C116" s="85"/>
      <c r="D116" s="95">
        <v>1</v>
      </c>
      <c r="E116" s="95" t="s">
        <v>450</v>
      </c>
      <c r="F116" s="86"/>
      <c r="G116" s="97" t="s">
        <v>535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</row>
    <row r="117" spans="1:63">
      <c r="A117" s="84">
        <v>112</v>
      </c>
      <c r="B117" s="88" t="s">
        <v>263</v>
      </c>
      <c r="C117" s="85"/>
      <c r="D117" s="95">
        <v>1</v>
      </c>
      <c r="E117" s="95" t="s">
        <v>450</v>
      </c>
      <c r="F117" s="86"/>
      <c r="G117" s="97" t="s">
        <v>535</v>
      </c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</row>
    <row r="118" spans="1:63">
      <c r="A118" s="84">
        <v>113</v>
      </c>
      <c r="B118" s="88" t="s">
        <v>264</v>
      </c>
      <c r="C118" s="85"/>
      <c r="D118" s="95">
        <v>1</v>
      </c>
      <c r="E118" s="95" t="s">
        <v>466</v>
      </c>
      <c r="F118" s="86"/>
      <c r="G118" s="97" t="s">
        <v>535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</row>
    <row r="119" spans="1:63">
      <c r="A119" s="84">
        <v>114</v>
      </c>
      <c r="B119" s="88" t="s">
        <v>265</v>
      </c>
      <c r="C119" s="85"/>
      <c r="D119" s="95">
        <v>1</v>
      </c>
      <c r="E119" s="95" t="s">
        <v>451</v>
      </c>
      <c r="F119" s="86"/>
      <c r="G119" s="97" t="s">
        <v>535</v>
      </c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</row>
    <row r="120" spans="1:63">
      <c r="A120" s="84">
        <v>115</v>
      </c>
      <c r="B120" s="88" t="s">
        <v>266</v>
      </c>
      <c r="C120" s="85"/>
      <c r="D120" s="95">
        <v>1</v>
      </c>
      <c r="E120" s="95" t="s">
        <v>470</v>
      </c>
      <c r="F120" s="86"/>
      <c r="G120" s="97" t="s">
        <v>535</v>
      </c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</row>
    <row r="121" spans="1:63">
      <c r="A121" s="84">
        <v>116</v>
      </c>
      <c r="B121" s="88" t="s">
        <v>267</v>
      </c>
      <c r="C121" s="85"/>
      <c r="D121" s="95">
        <v>1</v>
      </c>
      <c r="E121" s="95" t="s">
        <v>497</v>
      </c>
      <c r="F121" s="86"/>
      <c r="G121" s="97" t="s">
        <v>535</v>
      </c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</row>
    <row r="122" spans="1:63">
      <c r="A122" s="84">
        <v>117</v>
      </c>
      <c r="B122" s="88" t="s">
        <v>268</v>
      </c>
      <c r="C122" s="85"/>
      <c r="D122" s="95">
        <v>1</v>
      </c>
      <c r="E122" s="95" t="s">
        <v>467</v>
      </c>
      <c r="F122" s="86"/>
      <c r="G122" s="97" t="s">
        <v>535</v>
      </c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</row>
    <row r="123" spans="1:63">
      <c r="A123" s="84">
        <v>118</v>
      </c>
      <c r="B123" s="88" t="s">
        <v>269</v>
      </c>
      <c r="C123" s="85"/>
      <c r="D123" s="95">
        <v>1</v>
      </c>
      <c r="E123" s="95" t="s">
        <v>466</v>
      </c>
      <c r="F123" s="86"/>
      <c r="G123" s="97" t="s">
        <v>535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</row>
    <row r="124" spans="1:63">
      <c r="A124" s="84">
        <v>119</v>
      </c>
      <c r="B124" s="88" t="s">
        <v>270</v>
      </c>
      <c r="C124" s="85"/>
      <c r="D124" s="95">
        <v>1</v>
      </c>
      <c r="E124" s="95" t="s">
        <v>482</v>
      </c>
      <c r="F124" s="86"/>
      <c r="G124" s="97" t="s">
        <v>535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</row>
    <row r="125" spans="1:63">
      <c r="A125" s="84">
        <v>120</v>
      </c>
      <c r="B125" s="88" t="s">
        <v>271</v>
      </c>
      <c r="C125" s="85"/>
      <c r="D125" s="95">
        <v>1</v>
      </c>
      <c r="E125" s="95" t="s">
        <v>454</v>
      </c>
      <c r="F125" s="86"/>
      <c r="G125" s="97" t="s">
        <v>535</v>
      </c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</row>
    <row r="126" spans="1:63">
      <c r="A126" s="84">
        <v>121</v>
      </c>
      <c r="B126" s="88" t="s">
        <v>272</v>
      </c>
      <c r="C126" s="85"/>
      <c r="D126" s="95">
        <v>1</v>
      </c>
      <c r="E126" s="95" t="s">
        <v>498</v>
      </c>
      <c r="F126" s="86"/>
      <c r="G126" s="97" t="s">
        <v>535</v>
      </c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</row>
    <row r="127" spans="1:63">
      <c r="A127" s="84">
        <v>122</v>
      </c>
      <c r="B127" s="88" t="s">
        <v>272</v>
      </c>
      <c r="C127" s="85"/>
      <c r="D127" s="95">
        <v>1</v>
      </c>
      <c r="E127" s="95" t="s">
        <v>499</v>
      </c>
      <c r="F127" s="86"/>
      <c r="G127" s="97" t="s">
        <v>535</v>
      </c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</row>
    <row r="128" spans="1:63">
      <c r="A128" s="84">
        <v>123</v>
      </c>
      <c r="B128" s="88" t="s">
        <v>273</v>
      </c>
      <c r="C128" s="85"/>
      <c r="D128" s="95">
        <v>1</v>
      </c>
      <c r="E128" s="95" t="s">
        <v>500</v>
      </c>
      <c r="F128" s="86"/>
      <c r="G128" s="97" t="s">
        <v>535</v>
      </c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</row>
    <row r="129" spans="1:63">
      <c r="A129" s="84">
        <v>124</v>
      </c>
      <c r="B129" s="90" t="s">
        <v>274</v>
      </c>
      <c r="C129" s="85"/>
      <c r="D129" s="96">
        <v>2</v>
      </c>
      <c r="E129" s="96" t="s">
        <v>472</v>
      </c>
      <c r="F129" s="86"/>
      <c r="G129" s="97" t="s">
        <v>535</v>
      </c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</row>
    <row r="130" spans="1:63">
      <c r="A130" s="84">
        <v>125</v>
      </c>
      <c r="B130" s="90" t="s">
        <v>275</v>
      </c>
      <c r="C130" s="85"/>
      <c r="D130" s="96">
        <v>1</v>
      </c>
      <c r="E130" s="96" t="s">
        <v>453</v>
      </c>
      <c r="F130" s="86"/>
      <c r="G130" s="97" t="s">
        <v>535</v>
      </c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</row>
    <row r="131" spans="1:63">
      <c r="A131" s="84">
        <v>126</v>
      </c>
      <c r="B131" s="90" t="s">
        <v>276</v>
      </c>
      <c r="C131" s="85"/>
      <c r="D131" s="96">
        <v>1</v>
      </c>
      <c r="E131" s="96" t="s">
        <v>457</v>
      </c>
      <c r="F131" s="86"/>
      <c r="G131" s="97" t="s">
        <v>535</v>
      </c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</row>
    <row r="132" spans="1:63">
      <c r="A132" s="84">
        <v>127</v>
      </c>
      <c r="B132" s="90" t="s">
        <v>277</v>
      </c>
      <c r="C132" s="85"/>
      <c r="D132" s="96">
        <v>1</v>
      </c>
      <c r="E132" s="96" t="s">
        <v>501</v>
      </c>
      <c r="F132" s="86"/>
      <c r="G132" s="97" t="s">
        <v>535</v>
      </c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</row>
    <row r="133" spans="1:63">
      <c r="A133" s="84">
        <v>128</v>
      </c>
      <c r="B133" s="90" t="s">
        <v>278</v>
      </c>
      <c r="C133" s="85"/>
      <c r="D133" s="96">
        <v>1</v>
      </c>
      <c r="E133" s="96" t="s">
        <v>502</v>
      </c>
      <c r="F133" s="86"/>
      <c r="G133" s="97" t="s">
        <v>535</v>
      </c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</row>
    <row r="134" spans="1:63">
      <c r="A134" s="84">
        <v>129</v>
      </c>
      <c r="B134" s="90" t="s">
        <v>279</v>
      </c>
      <c r="C134" s="85"/>
      <c r="D134" s="96">
        <v>4</v>
      </c>
      <c r="E134" s="96" t="s">
        <v>459</v>
      </c>
      <c r="F134" s="86"/>
      <c r="G134" s="97" t="s">
        <v>535</v>
      </c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</row>
    <row r="135" spans="1:63">
      <c r="A135" s="84">
        <v>130</v>
      </c>
      <c r="B135" s="90" t="s">
        <v>280</v>
      </c>
      <c r="C135" s="85"/>
      <c r="D135" s="96">
        <v>1</v>
      </c>
      <c r="E135" s="96" t="s">
        <v>459</v>
      </c>
      <c r="F135" s="86"/>
      <c r="G135" s="97" t="s">
        <v>535</v>
      </c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</row>
    <row r="136" spans="1:63">
      <c r="A136" s="84">
        <v>131</v>
      </c>
      <c r="B136" s="90" t="s">
        <v>281</v>
      </c>
      <c r="C136" s="85"/>
      <c r="D136" s="96">
        <v>1</v>
      </c>
      <c r="E136" s="96" t="s">
        <v>450</v>
      </c>
      <c r="F136" s="86"/>
      <c r="G136" s="97" t="s">
        <v>535</v>
      </c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</row>
    <row r="137" spans="1:63">
      <c r="A137" s="84">
        <v>132</v>
      </c>
      <c r="B137" s="90" t="s">
        <v>282</v>
      </c>
      <c r="C137" s="85"/>
      <c r="D137" s="96">
        <v>1</v>
      </c>
      <c r="E137" s="96" t="s">
        <v>451</v>
      </c>
      <c r="F137" s="86"/>
      <c r="G137" s="97" t="s">
        <v>535</v>
      </c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</row>
    <row r="138" spans="1:63">
      <c r="A138" s="84">
        <v>134</v>
      </c>
      <c r="B138" s="88" t="s">
        <v>283</v>
      </c>
      <c r="C138" s="85"/>
      <c r="D138" s="95">
        <v>1</v>
      </c>
      <c r="E138" s="95" t="s">
        <v>503</v>
      </c>
      <c r="F138" s="86"/>
      <c r="G138" s="97" t="s">
        <v>535</v>
      </c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</row>
    <row r="139" spans="1:63" ht="27" customHeight="1">
      <c r="A139" s="84">
        <v>135</v>
      </c>
      <c r="B139" s="88" t="s">
        <v>284</v>
      </c>
      <c r="C139" s="85"/>
      <c r="D139" s="95">
        <v>1</v>
      </c>
      <c r="E139" s="95" t="s">
        <v>504</v>
      </c>
      <c r="F139" s="86"/>
      <c r="G139" s="97" t="s">
        <v>535</v>
      </c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</row>
    <row r="140" spans="1:63">
      <c r="A140" s="84">
        <v>136</v>
      </c>
      <c r="B140" s="88" t="s">
        <v>285</v>
      </c>
      <c r="C140" s="85"/>
      <c r="D140" s="95">
        <v>1</v>
      </c>
      <c r="E140" s="95" t="s">
        <v>505</v>
      </c>
      <c r="F140" s="86"/>
      <c r="G140" s="97" t="s">
        <v>535</v>
      </c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</row>
    <row r="141" spans="1:63" ht="51">
      <c r="A141" s="84">
        <v>137</v>
      </c>
      <c r="B141" s="88" t="s">
        <v>286</v>
      </c>
      <c r="C141" s="85"/>
      <c r="D141" s="95">
        <v>1</v>
      </c>
      <c r="E141" s="95" t="s">
        <v>506</v>
      </c>
      <c r="F141" s="86"/>
      <c r="G141" s="97" t="s">
        <v>535</v>
      </c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</row>
    <row r="142" spans="1:63" ht="25.5">
      <c r="A142" s="84">
        <v>138</v>
      </c>
      <c r="B142" s="88" t="s">
        <v>287</v>
      </c>
      <c r="C142" s="85"/>
      <c r="D142" s="95">
        <v>1</v>
      </c>
      <c r="E142" s="95" t="s">
        <v>507</v>
      </c>
      <c r="F142" s="86"/>
      <c r="G142" s="97" t="s">
        <v>535</v>
      </c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</row>
    <row r="143" spans="1:63">
      <c r="A143" s="84">
        <f>138+1</f>
        <v>139</v>
      </c>
      <c r="B143" s="88" t="s">
        <v>288</v>
      </c>
      <c r="C143" s="85"/>
      <c r="D143" s="95">
        <v>1</v>
      </c>
      <c r="E143" s="95" t="s">
        <v>466</v>
      </c>
      <c r="F143" s="86"/>
      <c r="G143" s="97" t="s">
        <v>535</v>
      </c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</row>
    <row r="144" spans="1:63">
      <c r="A144" s="84">
        <v>140</v>
      </c>
      <c r="B144" s="88" t="s">
        <v>289</v>
      </c>
      <c r="C144" s="85"/>
      <c r="D144" s="95">
        <v>1</v>
      </c>
      <c r="E144" s="95" t="s">
        <v>459</v>
      </c>
      <c r="F144" s="86"/>
      <c r="G144" s="97" t="s">
        <v>535</v>
      </c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</row>
    <row r="145" spans="1:63">
      <c r="A145" s="84">
        <v>141</v>
      </c>
      <c r="B145" s="88" t="s">
        <v>290</v>
      </c>
      <c r="C145" s="85"/>
      <c r="D145" s="95">
        <v>1</v>
      </c>
      <c r="E145" s="95" t="s">
        <v>466</v>
      </c>
      <c r="F145" s="86"/>
      <c r="G145" s="97" t="s">
        <v>535</v>
      </c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</row>
    <row r="146" spans="1:63">
      <c r="A146" s="84">
        <v>142</v>
      </c>
      <c r="B146" s="88" t="s">
        <v>291</v>
      </c>
      <c r="C146" s="85"/>
      <c r="D146" s="95">
        <v>1</v>
      </c>
      <c r="E146" s="95" t="s">
        <v>466</v>
      </c>
      <c r="F146" s="86"/>
      <c r="G146" s="97" t="s">
        <v>535</v>
      </c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</row>
    <row r="147" spans="1:63">
      <c r="A147" s="84">
        <v>143</v>
      </c>
      <c r="B147" s="88" t="s">
        <v>292</v>
      </c>
      <c r="C147" s="85"/>
      <c r="D147" s="95">
        <v>1</v>
      </c>
      <c r="E147" s="95" t="s">
        <v>508</v>
      </c>
      <c r="F147" s="86"/>
      <c r="G147" s="97" t="s">
        <v>535</v>
      </c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</row>
    <row r="148" spans="1:63">
      <c r="A148" s="84">
        <v>144</v>
      </c>
      <c r="B148" s="88" t="s">
        <v>293</v>
      </c>
      <c r="C148" s="85"/>
      <c r="D148" s="95">
        <v>1</v>
      </c>
      <c r="E148" s="95" t="s">
        <v>509</v>
      </c>
      <c r="F148" s="86"/>
      <c r="G148" s="97" t="s">
        <v>535</v>
      </c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</row>
    <row r="149" spans="1:63">
      <c r="A149" s="84">
        <v>145</v>
      </c>
      <c r="B149" s="88" t="s">
        <v>294</v>
      </c>
      <c r="C149" s="85"/>
      <c r="D149" s="95">
        <v>1</v>
      </c>
      <c r="E149" s="95" t="s">
        <v>457</v>
      </c>
      <c r="F149" s="86"/>
      <c r="G149" s="97" t="s">
        <v>535</v>
      </c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</row>
    <row r="150" spans="1:63">
      <c r="A150" s="84">
        <v>146</v>
      </c>
      <c r="B150" s="88" t="s">
        <v>295</v>
      </c>
      <c r="C150" s="85"/>
      <c r="D150" s="95">
        <v>1</v>
      </c>
      <c r="E150" s="95" t="s">
        <v>467</v>
      </c>
      <c r="F150" s="86"/>
      <c r="G150" s="97" t="s">
        <v>535</v>
      </c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</row>
    <row r="151" spans="1:63">
      <c r="A151" s="84">
        <v>147</v>
      </c>
      <c r="B151" s="88" t="s">
        <v>296</v>
      </c>
      <c r="C151" s="85"/>
      <c r="D151" s="95">
        <v>1</v>
      </c>
      <c r="E151" s="95" t="s">
        <v>457</v>
      </c>
      <c r="F151" s="86"/>
      <c r="G151" s="97" t="s">
        <v>535</v>
      </c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</row>
    <row r="152" spans="1:63">
      <c r="A152" s="84">
        <v>148</v>
      </c>
      <c r="B152" s="88" t="s">
        <v>296</v>
      </c>
      <c r="C152" s="85"/>
      <c r="D152" s="95">
        <v>1</v>
      </c>
      <c r="E152" s="95" t="s">
        <v>469</v>
      </c>
      <c r="F152" s="86"/>
      <c r="G152" s="97" t="s">
        <v>535</v>
      </c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</row>
    <row r="153" spans="1:63">
      <c r="A153" s="84">
        <v>149</v>
      </c>
      <c r="B153" s="88" t="s">
        <v>297</v>
      </c>
      <c r="C153" s="85"/>
      <c r="D153" s="95">
        <v>1</v>
      </c>
      <c r="E153" s="95" t="s">
        <v>497</v>
      </c>
      <c r="F153" s="86"/>
      <c r="G153" s="97" t="s">
        <v>535</v>
      </c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</row>
    <row r="154" spans="1:63">
      <c r="A154" s="84">
        <v>150</v>
      </c>
      <c r="B154" s="88" t="s">
        <v>298</v>
      </c>
      <c r="C154" s="85"/>
      <c r="D154" s="95">
        <v>1</v>
      </c>
      <c r="E154" s="95" t="s">
        <v>450</v>
      </c>
      <c r="F154" s="86"/>
      <c r="G154" s="97" t="s">
        <v>535</v>
      </c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</row>
    <row r="155" spans="1:63">
      <c r="A155" s="84">
        <v>151</v>
      </c>
      <c r="B155" s="88" t="s">
        <v>299</v>
      </c>
      <c r="C155" s="85"/>
      <c r="D155" s="95">
        <v>1</v>
      </c>
      <c r="E155" s="95" t="s">
        <v>459</v>
      </c>
      <c r="F155" s="86"/>
      <c r="G155" s="97" t="s">
        <v>535</v>
      </c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</row>
    <row r="156" spans="1:63">
      <c r="A156" s="84">
        <v>152</v>
      </c>
      <c r="B156" s="88" t="s">
        <v>300</v>
      </c>
      <c r="C156" s="85"/>
      <c r="D156" s="95">
        <v>1</v>
      </c>
      <c r="E156" s="95" t="s">
        <v>456</v>
      </c>
      <c r="F156" s="86"/>
      <c r="G156" s="97" t="s">
        <v>535</v>
      </c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</row>
    <row r="157" spans="1:63">
      <c r="A157" s="84">
        <v>153</v>
      </c>
      <c r="B157" s="88" t="s">
        <v>301</v>
      </c>
      <c r="C157" s="85"/>
      <c r="D157" s="95">
        <v>1</v>
      </c>
      <c r="E157" s="95" t="s">
        <v>478</v>
      </c>
      <c r="F157" s="86"/>
      <c r="G157" s="97" t="s">
        <v>535</v>
      </c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</row>
    <row r="158" spans="1:63">
      <c r="A158" s="84">
        <v>154</v>
      </c>
      <c r="B158" s="88" t="s">
        <v>302</v>
      </c>
      <c r="C158" s="85"/>
      <c r="D158" s="95">
        <v>1</v>
      </c>
      <c r="E158" s="95" t="s">
        <v>482</v>
      </c>
      <c r="F158" s="86"/>
      <c r="G158" s="97" t="s">
        <v>535</v>
      </c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</row>
    <row r="159" spans="1:63">
      <c r="A159" s="84">
        <v>155</v>
      </c>
      <c r="B159" s="88" t="s">
        <v>302</v>
      </c>
      <c r="C159" s="85"/>
      <c r="D159" s="95">
        <v>1</v>
      </c>
      <c r="E159" s="95" t="s">
        <v>472</v>
      </c>
      <c r="F159" s="86"/>
      <c r="G159" s="97" t="s">
        <v>535</v>
      </c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</row>
    <row r="160" spans="1:63">
      <c r="A160" s="84">
        <v>156</v>
      </c>
      <c r="B160" s="88" t="s">
        <v>303</v>
      </c>
      <c r="C160" s="85"/>
      <c r="D160" s="95">
        <v>1</v>
      </c>
      <c r="E160" s="95" t="s">
        <v>458</v>
      </c>
      <c r="F160" s="86"/>
      <c r="G160" s="97" t="s">
        <v>535</v>
      </c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</row>
    <row r="161" spans="1:63">
      <c r="A161" s="84">
        <v>157</v>
      </c>
      <c r="B161" s="88" t="s">
        <v>304</v>
      </c>
      <c r="C161" s="85"/>
      <c r="D161" s="95">
        <v>1</v>
      </c>
      <c r="E161" s="95" t="s">
        <v>510</v>
      </c>
      <c r="F161" s="86"/>
      <c r="G161" s="97" t="s">
        <v>535</v>
      </c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</row>
    <row r="162" spans="1:63">
      <c r="A162" s="84">
        <v>158</v>
      </c>
      <c r="B162" s="88" t="s">
        <v>305</v>
      </c>
      <c r="C162" s="85"/>
      <c r="D162" s="95">
        <v>1</v>
      </c>
      <c r="E162" s="95" t="s">
        <v>480</v>
      </c>
      <c r="F162" s="86"/>
      <c r="G162" s="97" t="s">
        <v>535</v>
      </c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</row>
    <row r="163" spans="1:63">
      <c r="A163" s="84">
        <v>159</v>
      </c>
      <c r="B163" s="88" t="s">
        <v>306</v>
      </c>
      <c r="C163" s="85"/>
      <c r="D163" s="95">
        <v>1</v>
      </c>
      <c r="E163" s="95" t="s">
        <v>511</v>
      </c>
      <c r="F163" s="86"/>
      <c r="G163" s="97" t="s">
        <v>535</v>
      </c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</row>
    <row r="164" spans="1:63">
      <c r="A164" s="84">
        <v>160</v>
      </c>
      <c r="B164" s="88" t="s">
        <v>307</v>
      </c>
      <c r="C164" s="85"/>
      <c r="D164" s="95">
        <v>1</v>
      </c>
      <c r="E164" s="95" t="s">
        <v>451</v>
      </c>
      <c r="F164" s="86"/>
      <c r="G164" s="97" t="s">
        <v>535</v>
      </c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</row>
    <row r="165" spans="1:63">
      <c r="A165" s="84">
        <v>161</v>
      </c>
      <c r="B165" s="88" t="s">
        <v>308</v>
      </c>
      <c r="C165" s="85"/>
      <c r="D165" s="95">
        <v>1</v>
      </c>
      <c r="E165" s="95" t="s">
        <v>450</v>
      </c>
      <c r="F165" s="86"/>
      <c r="G165" s="97" t="s">
        <v>535</v>
      </c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</row>
    <row r="166" spans="1:63">
      <c r="A166" s="84">
        <v>162</v>
      </c>
      <c r="B166" s="88" t="s">
        <v>309</v>
      </c>
      <c r="C166" s="85"/>
      <c r="D166" s="95">
        <v>1</v>
      </c>
      <c r="E166" s="95" t="s">
        <v>451</v>
      </c>
      <c r="F166" s="86"/>
      <c r="G166" s="97" t="s">
        <v>535</v>
      </c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</row>
    <row r="167" spans="1:63">
      <c r="A167" s="84">
        <v>163</v>
      </c>
      <c r="B167" s="88" t="s">
        <v>310</v>
      </c>
      <c r="C167" s="85"/>
      <c r="D167" s="95">
        <v>1</v>
      </c>
      <c r="E167" s="95" t="s">
        <v>459</v>
      </c>
      <c r="F167" s="86"/>
      <c r="G167" s="97" t="s">
        <v>535</v>
      </c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</row>
    <row r="168" spans="1:63">
      <c r="A168" s="84">
        <v>164</v>
      </c>
      <c r="B168" s="90" t="s">
        <v>311</v>
      </c>
      <c r="C168" s="85"/>
      <c r="D168" s="96">
        <v>2</v>
      </c>
      <c r="E168" s="96" t="s">
        <v>472</v>
      </c>
      <c r="F168" s="86"/>
      <c r="G168" s="97" t="s">
        <v>535</v>
      </c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</row>
    <row r="169" spans="1:63">
      <c r="A169" s="84">
        <v>165</v>
      </c>
      <c r="B169" s="90" t="s">
        <v>312</v>
      </c>
      <c r="C169" s="85"/>
      <c r="D169" s="96">
        <v>1</v>
      </c>
      <c r="E169" s="96" t="s">
        <v>473</v>
      </c>
      <c r="F169" s="86"/>
      <c r="G169" s="97" t="s">
        <v>535</v>
      </c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</row>
    <row r="170" spans="1:63">
      <c r="A170" s="84">
        <v>166</v>
      </c>
      <c r="B170" s="90" t="s">
        <v>313</v>
      </c>
      <c r="C170" s="85"/>
      <c r="D170" s="96">
        <v>1</v>
      </c>
      <c r="E170" s="96" t="s">
        <v>459</v>
      </c>
      <c r="F170" s="86"/>
      <c r="G170" s="97" t="s">
        <v>535</v>
      </c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</row>
    <row r="171" spans="1:63">
      <c r="A171" s="84">
        <v>167</v>
      </c>
      <c r="B171" s="90" t="s">
        <v>314</v>
      </c>
      <c r="C171" s="85"/>
      <c r="D171" s="96">
        <v>1</v>
      </c>
      <c r="E171" s="96" t="s">
        <v>469</v>
      </c>
      <c r="F171" s="86"/>
      <c r="G171" s="97" t="s">
        <v>535</v>
      </c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</row>
    <row r="172" spans="1:63">
      <c r="A172" s="84">
        <v>168</v>
      </c>
      <c r="B172" s="90" t="s">
        <v>314</v>
      </c>
      <c r="C172" s="85"/>
      <c r="D172" s="96">
        <v>1</v>
      </c>
      <c r="E172" s="96" t="s">
        <v>469</v>
      </c>
      <c r="F172" s="86"/>
      <c r="G172" s="97" t="s">
        <v>535</v>
      </c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</row>
    <row r="173" spans="1:63">
      <c r="A173" s="84">
        <v>169</v>
      </c>
      <c r="B173" s="90" t="s">
        <v>315</v>
      </c>
      <c r="C173" s="85"/>
      <c r="D173" s="96">
        <v>1</v>
      </c>
      <c r="E173" s="96" t="s">
        <v>469</v>
      </c>
      <c r="F173" s="86"/>
      <c r="G173" s="97" t="s">
        <v>535</v>
      </c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</row>
    <row r="174" spans="1:63">
      <c r="A174" s="84">
        <v>170</v>
      </c>
      <c r="B174" s="90" t="s">
        <v>316</v>
      </c>
      <c r="C174" s="85"/>
      <c r="D174" s="96">
        <v>2</v>
      </c>
      <c r="E174" s="96" t="s">
        <v>512</v>
      </c>
      <c r="F174" s="86"/>
      <c r="G174" s="97" t="s">
        <v>535</v>
      </c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</row>
    <row r="175" spans="1:63">
      <c r="A175" s="84">
        <v>171</v>
      </c>
      <c r="B175" s="90" t="s">
        <v>317</v>
      </c>
      <c r="C175" s="85"/>
      <c r="D175" s="96">
        <v>1</v>
      </c>
      <c r="E175" s="96" t="s">
        <v>457</v>
      </c>
      <c r="F175" s="86"/>
      <c r="G175" s="97" t="s">
        <v>535</v>
      </c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</row>
    <row r="176" spans="1:63">
      <c r="A176" s="84">
        <v>172</v>
      </c>
      <c r="B176" s="90" t="s">
        <v>318</v>
      </c>
      <c r="C176" s="85"/>
      <c r="D176" s="96">
        <v>1</v>
      </c>
      <c r="E176" s="96" t="s">
        <v>473</v>
      </c>
      <c r="F176" s="86"/>
      <c r="G176" s="97" t="s">
        <v>535</v>
      </c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</row>
    <row r="177" spans="1:63">
      <c r="A177" s="84">
        <v>173</v>
      </c>
      <c r="B177" s="90" t="s">
        <v>318</v>
      </c>
      <c r="C177" s="85"/>
      <c r="D177" s="96">
        <v>1</v>
      </c>
      <c r="E177" s="96" t="s">
        <v>466</v>
      </c>
      <c r="F177" s="86"/>
      <c r="G177" s="97" t="s">
        <v>535</v>
      </c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</row>
    <row r="178" spans="1:63">
      <c r="A178" s="84">
        <v>174</v>
      </c>
      <c r="B178" s="90" t="s">
        <v>319</v>
      </c>
      <c r="C178" s="85"/>
      <c r="D178" s="96">
        <v>1</v>
      </c>
      <c r="E178" s="96" t="s">
        <v>461</v>
      </c>
      <c r="F178" s="86"/>
      <c r="G178" s="97" t="s">
        <v>535</v>
      </c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</row>
    <row r="179" spans="1:63" ht="25.5">
      <c r="A179" s="84">
        <v>175</v>
      </c>
      <c r="B179" s="90" t="s">
        <v>320</v>
      </c>
      <c r="C179" s="85"/>
      <c r="D179" s="96">
        <v>1</v>
      </c>
      <c r="E179" s="96" t="s">
        <v>474</v>
      </c>
      <c r="F179" s="86"/>
      <c r="G179" s="97" t="s">
        <v>535</v>
      </c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</row>
    <row r="180" spans="1:63">
      <c r="A180" s="84">
        <v>176</v>
      </c>
      <c r="B180" s="90" t="s">
        <v>321</v>
      </c>
      <c r="C180" s="85"/>
      <c r="D180" s="96">
        <v>1</v>
      </c>
      <c r="E180" s="96" t="s">
        <v>460</v>
      </c>
      <c r="F180" s="86"/>
      <c r="G180" s="97" t="s">
        <v>535</v>
      </c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</row>
    <row r="181" spans="1:63">
      <c r="A181" s="84">
        <v>177</v>
      </c>
      <c r="B181" s="90" t="s">
        <v>322</v>
      </c>
      <c r="C181" s="85"/>
      <c r="D181" s="96">
        <v>2</v>
      </c>
      <c r="E181" s="96" t="s">
        <v>469</v>
      </c>
      <c r="F181" s="86"/>
      <c r="G181" s="97" t="s">
        <v>535</v>
      </c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</row>
    <row r="182" spans="1:63">
      <c r="A182" s="84">
        <v>178</v>
      </c>
      <c r="B182" s="90" t="s">
        <v>323</v>
      </c>
      <c r="C182" s="85"/>
      <c r="D182" s="96">
        <v>1</v>
      </c>
      <c r="E182" s="96" t="s">
        <v>466</v>
      </c>
      <c r="F182" s="86"/>
      <c r="G182" s="97" t="s">
        <v>535</v>
      </c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</row>
    <row r="183" spans="1:63">
      <c r="A183" s="84">
        <v>179</v>
      </c>
      <c r="B183" s="90" t="s">
        <v>324</v>
      </c>
      <c r="C183" s="85"/>
      <c r="D183" s="96">
        <v>1</v>
      </c>
      <c r="E183" s="96" t="s">
        <v>459</v>
      </c>
      <c r="F183" s="86"/>
      <c r="G183" s="97" t="s">
        <v>535</v>
      </c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</row>
    <row r="184" spans="1:63">
      <c r="A184" s="84">
        <v>180</v>
      </c>
      <c r="B184" s="90" t="s">
        <v>325</v>
      </c>
      <c r="C184" s="85"/>
      <c r="D184" s="96">
        <v>1</v>
      </c>
      <c r="E184" s="96" t="s">
        <v>468</v>
      </c>
      <c r="F184" s="86"/>
      <c r="G184" s="97" t="s">
        <v>535</v>
      </c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</row>
    <row r="185" spans="1:63">
      <c r="A185" s="84">
        <v>181</v>
      </c>
      <c r="B185" s="90" t="s">
        <v>325</v>
      </c>
      <c r="C185" s="85"/>
      <c r="D185" s="96">
        <v>1</v>
      </c>
      <c r="E185" s="96" t="s">
        <v>469</v>
      </c>
      <c r="F185" s="86"/>
      <c r="G185" s="97" t="s">
        <v>535</v>
      </c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</row>
    <row r="186" spans="1:63">
      <c r="A186" s="84">
        <v>182</v>
      </c>
      <c r="B186" s="90" t="s">
        <v>326</v>
      </c>
      <c r="C186" s="85"/>
      <c r="D186" s="96">
        <v>1</v>
      </c>
      <c r="E186" s="96" t="s">
        <v>497</v>
      </c>
      <c r="F186" s="86"/>
      <c r="G186" s="97" t="s">
        <v>535</v>
      </c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</row>
    <row r="187" spans="1:63">
      <c r="A187" s="84">
        <v>183</v>
      </c>
      <c r="B187" s="90" t="s">
        <v>327</v>
      </c>
      <c r="C187" s="85"/>
      <c r="D187" s="96">
        <v>1</v>
      </c>
      <c r="E187" s="96" t="s">
        <v>513</v>
      </c>
      <c r="F187" s="86"/>
      <c r="G187" s="97" t="s">
        <v>535</v>
      </c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</row>
    <row r="188" spans="1:63">
      <c r="A188" s="84">
        <v>184</v>
      </c>
      <c r="B188" s="90" t="s">
        <v>328</v>
      </c>
      <c r="C188" s="85"/>
      <c r="D188" s="96">
        <v>1</v>
      </c>
      <c r="E188" s="96" t="s">
        <v>514</v>
      </c>
      <c r="F188" s="86"/>
      <c r="G188" s="97" t="s">
        <v>535</v>
      </c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</row>
    <row r="189" spans="1:63">
      <c r="A189" s="84">
        <v>185</v>
      </c>
      <c r="B189" s="90" t="s">
        <v>328</v>
      </c>
      <c r="C189" s="85"/>
      <c r="D189" s="96">
        <v>1</v>
      </c>
      <c r="E189" s="96" t="s">
        <v>459</v>
      </c>
      <c r="F189" s="86"/>
      <c r="G189" s="97" t="s">
        <v>535</v>
      </c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</row>
    <row r="190" spans="1:63">
      <c r="A190" s="84">
        <v>186</v>
      </c>
      <c r="B190" s="90" t="s">
        <v>329</v>
      </c>
      <c r="C190" s="85"/>
      <c r="D190" s="96">
        <v>1</v>
      </c>
      <c r="E190" s="96" t="s">
        <v>467</v>
      </c>
      <c r="F190" s="86"/>
      <c r="G190" s="97" t="s">
        <v>535</v>
      </c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</row>
    <row r="191" spans="1:63">
      <c r="A191" s="84">
        <v>187</v>
      </c>
      <c r="B191" s="90" t="s">
        <v>330</v>
      </c>
      <c r="C191" s="85"/>
      <c r="D191" s="96">
        <v>1</v>
      </c>
      <c r="E191" s="96" t="s">
        <v>469</v>
      </c>
      <c r="F191" s="86"/>
      <c r="G191" s="97" t="s">
        <v>535</v>
      </c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</row>
    <row r="192" spans="1:63">
      <c r="A192" s="84">
        <v>188</v>
      </c>
      <c r="B192" s="90" t="s">
        <v>331</v>
      </c>
      <c r="C192" s="85"/>
      <c r="D192" s="96">
        <v>1</v>
      </c>
      <c r="E192" s="96" t="s">
        <v>459</v>
      </c>
      <c r="F192" s="86"/>
      <c r="G192" s="97" t="s">
        <v>535</v>
      </c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</row>
    <row r="193" spans="1:63">
      <c r="A193" s="84">
        <v>189</v>
      </c>
      <c r="B193" s="90" t="s">
        <v>332</v>
      </c>
      <c r="C193" s="85"/>
      <c r="D193" s="96">
        <v>1</v>
      </c>
      <c r="E193" s="96" t="s">
        <v>514</v>
      </c>
      <c r="F193" s="86"/>
      <c r="G193" s="97" t="s">
        <v>535</v>
      </c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</row>
    <row r="194" spans="1:63">
      <c r="A194" s="84">
        <v>190</v>
      </c>
      <c r="B194" s="90" t="s">
        <v>333</v>
      </c>
      <c r="C194" s="85"/>
      <c r="D194" s="96">
        <v>1</v>
      </c>
      <c r="E194" s="96" t="s">
        <v>514</v>
      </c>
      <c r="F194" s="86"/>
      <c r="G194" s="97" t="s">
        <v>535</v>
      </c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</row>
    <row r="195" spans="1:63">
      <c r="A195" s="84">
        <v>191</v>
      </c>
      <c r="B195" s="88" t="s">
        <v>334</v>
      </c>
      <c r="C195" s="85"/>
      <c r="D195" s="95">
        <v>1</v>
      </c>
      <c r="E195" s="95" t="s">
        <v>466</v>
      </c>
      <c r="F195" s="86"/>
      <c r="G195" s="97" t="s">
        <v>535</v>
      </c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</row>
    <row r="196" spans="1:63">
      <c r="A196" s="84">
        <v>192</v>
      </c>
      <c r="B196" s="88" t="s">
        <v>335</v>
      </c>
      <c r="C196" s="85"/>
      <c r="D196" s="95">
        <v>1</v>
      </c>
      <c r="E196" s="95" t="s">
        <v>470</v>
      </c>
      <c r="F196" s="86"/>
      <c r="G196" s="97" t="s">
        <v>535</v>
      </c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</row>
    <row r="197" spans="1:63">
      <c r="A197" s="84">
        <v>193</v>
      </c>
      <c r="B197" s="88" t="s">
        <v>336</v>
      </c>
      <c r="C197" s="85"/>
      <c r="D197" s="95">
        <v>5</v>
      </c>
      <c r="E197" s="95" t="s">
        <v>473</v>
      </c>
      <c r="F197" s="86"/>
      <c r="G197" s="97" t="s">
        <v>535</v>
      </c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</row>
    <row r="198" spans="1:63">
      <c r="A198" s="84">
        <v>194</v>
      </c>
      <c r="B198" s="88" t="s">
        <v>337</v>
      </c>
      <c r="C198" s="85"/>
      <c r="D198" s="95">
        <v>1</v>
      </c>
      <c r="E198" s="95" t="s">
        <v>477</v>
      </c>
      <c r="F198" s="86"/>
      <c r="G198" s="97" t="s">
        <v>535</v>
      </c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</row>
    <row r="199" spans="1:63" ht="25.5">
      <c r="A199" s="84">
        <v>195</v>
      </c>
      <c r="B199" s="88" t="s">
        <v>338</v>
      </c>
      <c r="C199" s="85"/>
      <c r="D199" s="95">
        <v>1</v>
      </c>
      <c r="E199" s="95" t="s">
        <v>456</v>
      </c>
      <c r="F199" s="86"/>
      <c r="G199" s="97" t="s">
        <v>535</v>
      </c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</row>
    <row r="200" spans="1:63" ht="25.5">
      <c r="A200" s="84">
        <v>196</v>
      </c>
      <c r="B200" s="88" t="s">
        <v>339</v>
      </c>
      <c r="C200" s="85"/>
      <c r="D200" s="95">
        <v>1</v>
      </c>
      <c r="E200" s="95" t="s">
        <v>456</v>
      </c>
      <c r="F200" s="86"/>
      <c r="G200" s="97" t="s">
        <v>535</v>
      </c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</row>
    <row r="201" spans="1:63" ht="25.5">
      <c r="A201" s="84">
        <v>197</v>
      </c>
      <c r="B201" s="88" t="s">
        <v>340</v>
      </c>
      <c r="C201" s="85"/>
      <c r="D201" s="95">
        <v>1</v>
      </c>
      <c r="E201" s="95" t="s">
        <v>456</v>
      </c>
      <c r="F201" s="86"/>
      <c r="G201" s="97" t="s">
        <v>535</v>
      </c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</row>
    <row r="202" spans="1:63" ht="25.5">
      <c r="A202" s="84">
        <v>198</v>
      </c>
      <c r="B202" s="88" t="s">
        <v>341</v>
      </c>
      <c r="C202" s="85"/>
      <c r="D202" s="95">
        <v>1</v>
      </c>
      <c r="E202" s="95" t="s">
        <v>456</v>
      </c>
      <c r="F202" s="86"/>
      <c r="G202" s="97" t="s">
        <v>535</v>
      </c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</row>
    <row r="203" spans="1:63" ht="25.5">
      <c r="A203" s="84">
        <v>199</v>
      </c>
      <c r="B203" s="88" t="s">
        <v>342</v>
      </c>
      <c r="C203" s="85"/>
      <c r="D203" s="95">
        <v>1</v>
      </c>
      <c r="E203" s="95" t="s">
        <v>456</v>
      </c>
      <c r="F203" s="86"/>
      <c r="G203" s="97" t="s">
        <v>535</v>
      </c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</row>
    <row r="204" spans="1:63" ht="25.5">
      <c r="A204" s="84">
        <v>200</v>
      </c>
      <c r="B204" s="88" t="s">
        <v>343</v>
      </c>
      <c r="C204" s="85"/>
      <c r="D204" s="95">
        <v>1</v>
      </c>
      <c r="E204" s="95" t="s">
        <v>456</v>
      </c>
      <c r="F204" s="86"/>
      <c r="G204" s="97" t="s">
        <v>535</v>
      </c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</row>
    <row r="205" spans="1:63" ht="25.5">
      <c r="A205" s="84">
        <v>201</v>
      </c>
      <c r="B205" s="88" t="s">
        <v>344</v>
      </c>
      <c r="C205" s="85"/>
      <c r="D205" s="95">
        <v>1</v>
      </c>
      <c r="E205" s="95" t="s">
        <v>456</v>
      </c>
      <c r="F205" s="86"/>
      <c r="G205" s="97" t="s">
        <v>535</v>
      </c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</row>
    <row r="206" spans="1:63" ht="25.5">
      <c r="A206" s="84">
        <v>202</v>
      </c>
      <c r="B206" s="88" t="s">
        <v>345</v>
      </c>
      <c r="C206" s="85"/>
      <c r="D206" s="95">
        <v>1</v>
      </c>
      <c r="E206" s="95" t="s">
        <v>456</v>
      </c>
      <c r="F206" s="86"/>
      <c r="G206" s="97" t="s">
        <v>535</v>
      </c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</row>
    <row r="207" spans="1:63" ht="25.5">
      <c r="A207" s="84">
        <v>203</v>
      </c>
      <c r="B207" s="88" t="s">
        <v>346</v>
      </c>
      <c r="C207" s="85"/>
      <c r="D207" s="95">
        <v>1</v>
      </c>
      <c r="E207" s="95" t="s">
        <v>456</v>
      </c>
      <c r="F207" s="86"/>
      <c r="G207" s="97" t="s">
        <v>535</v>
      </c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</row>
    <row r="208" spans="1:63">
      <c r="A208" s="84">
        <v>204</v>
      </c>
      <c r="B208" s="88" t="s">
        <v>347</v>
      </c>
      <c r="C208" s="85"/>
      <c r="D208" s="95">
        <v>1</v>
      </c>
      <c r="E208" s="95" t="s">
        <v>470</v>
      </c>
      <c r="F208" s="86"/>
      <c r="G208" s="97" t="s">
        <v>535</v>
      </c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</row>
    <row r="209" spans="1:63">
      <c r="A209" s="84">
        <v>205</v>
      </c>
      <c r="B209" s="88" t="s">
        <v>348</v>
      </c>
      <c r="C209" s="85"/>
      <c r="D209" s="95">
        <v>1</v>
      </c>
      <c r="E209" s="95" t="s">
        <v>451</v>
      </c>
      <c r="F209" s="86"/>
      <c r="G209" s="97" t="s">
        <v>535</v>
      </c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</row>
    <row r="210" spans="1:63">
      <c r="A210" s="84">
        <v>206</v>
      </c>
      <c r="B210" s="88" t="s">
        <v>349</v>
      </c>
      <c r="C210" s="85"/>
      <c r="D210" s="95">
        <v>1</v>
      </c>
      <c r="E210" s="95" t="s">
        <v>456</v>
      </c>
      <c r="F210" s="86"/>
      <c r="G210" s="97" t="s">
        <v>535</v>
      </c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</row>
    <row r="211" spans="1:63">
      <c r="A211" s="84">
        <v>207</v>
      </c>
      <c r="B211" s="88" t="s">
        <v>350</v>
      </c>
      <c r="C211" s="85"/>
      <c r="D211" s="95">
        <v>1</v>
      </c>
      <c r="E211" s="95" t="s">
        <v>467</v>
      </c>
      <c r="F211" s="86"/>
      <c r="G211" s="97" t="s">
        <v>535</v>
      </c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</row>
    <row r="212" spans="1:63">
      <c r="A212" s="84">
        <v>208</v>
      </c>
      <c r="B212" s="88" t="s">
        <v>351</v>
      </c>
      <c r="C212" s="85"/>
      <c r="D212" s="95">
        <v>1</v>
      </c>
      <c r="E212" s="95" t="s">
        <v>515</v>
      </c>
      <c r="F212" s="86"/>
      <c r="G212" s="97" t="s">
        <v>535</v>
      </c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</row>
    <row r="213" spans="1:63">
      <c r="A213" s="84">
        <v>209</v>
      </c>
      <c r="B213" s="88" t="s">
        <v>352</v>
      </c>
      <c r="C213" s="85"/>
      <c r="D213" s="95">
        <v>1</v>
      </c>
      <c r="E213" s="95" t="s">
        <v>472</v>
      </c>
      <c r="F213" s="86"/>
      <c r="G213" s="97" t="s">
        <v>535</v>
      </c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</row>
    <row r="214" spans="1:63">
      <c r="A214" s="84">
        <v>210</v>
      </c>
      <c r="B214" s="90" t="s">
        <v>353</v>
      </c>
      <c r="C214" s="85"/>
      <c r="D214" s="96">
        <v>1</v>
      </c>
      <c r="E214" s="96" t="s">
        <v>464</v>
      </c>
      <c r="F214" s="86"/>
      <c r="G214" s="97" t="s">
        <v>535</v>
      </c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</row>
    <row r="215" spans="1:63">
      <c r="A215" s="84">
        <v>211</v>
      </c>
      <c r="B215" s="90" t="s">
        <v>354</v>
      </c>
      <c r="C215" s="85"/>
      <c r="D215" s="96">
        <v>1</v>
      </c>
      <c r="E215" s="96" t="s">
        <v>450</v>
      </c>
      <c r="F215" s="86"/>
      <c r="G215" s="97" t="s">
        <v>535</v>
      </c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</row>
    <row r="216" spans="1:63">
      <c r="A216" s="84">
        <v>212</v>
      </c>
      <c r="B216" s="90" t="s">
        <v>355</v>
      </c>
      <c r="C216" s="85"/>
      <c r="D216" s="96">
        <v>1</v>
      </c>
      <c r="E216" s="96" t="s">
        <v>492</v>
      </c>
      <c r="F216" s="86"/>
      <c r="G216" s="97" t="s">
        <v>535</v>
      </c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</row>
    <row r="217" spans="1:63">
      <c r="A217" s="84">
        <v>213</v>
      </c>
      <c r="B217" s="90" t="s">
        <v>356</v>
      </c>
      <c r="C217" s="85"/>
      <c r="D217" s="96">
        <v>1</v>
      </c>
      <c r="E217" s="96" t="s">
        <v>511</v>
      </c>
      <c r="F217" s="86"/>
      <c r="G217" s="97" t="s">
        <v>535</v>
      </c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</row>
    <row r="218" spans="1:63">
      <c r="A218" s="84">
        <v>214</v>
      </c>
      <c r="B218" s="90" t="s">
        <v>357</v>
      </c>
      <c r="C218" s="85"/>
      <c r="D218" s="96">
        <v>1</v>
      </c>
      <c r="E218" s="96" t="s">
        <v>450</v>
      </c>
      <c r="F218" s="86"/>
      <c r="G218" s="97" t="s">
        <v>535</v>
      </c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</row>
    <row r="219" spans="1:63">
      <c r="A219" s="84">
        <v>215</v>
      </c>
      <c r="B219" s="90" t="s">
        <v>358</v>
      </c>
      <c r="C219" s="85"/>
      <c r="D219" s="96">
        <v>1</v>
      </c>
      <c r="E219" s="96" t="s">
        <v>451</v>
      </c>
      <c r="F219" s="86"/>
      <c r="G219" s="97" t="s">
        <v>535</v>
      </c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</row>
    <row r="220" spans="1:63">
      <c r="A220" s="84">
        <v>216</v>
      </c>
      <c r="B220" s="90" t="s">
        <v>359</v>
      </c>
      <c r="C220" s="85"/>
      <c r="D220" s="96">
        <v>1</v>
      </c>
      <c r="E220" s="96" t="s">
        <v>511</v>
      </c>
      <c r="F220" s="86"/>
      <c r="G220" s="97" t="s">
        <v>535</v>
      </c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</row>
    <row r="221" spans="1:63">
      <c r="A221" s="84">
        <v>217</v>
      </c>
      <c r="B221" s="90" t="s">
        <v>360</v>
      </c>
      <c r="C221" s="85"/>
      <c r="D221" s="96">
        <v>1</v>
      </c>
      <c r="E221" s="96" t="s">
        <v>511</v>
      </c>
      <c r="F221" s="86"/>
      <c r="G221" s="97" t="s">
        <v>535</v>
      </c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</row>
    <row r="222" spans="1:63">
      <c r="A222" s="84">
        <v>218</v>
      </c>
      <c r="B222" s="90" t="s">
        <v>361</v>
      </c>
      <c r="C222" s="85"/>
      <c r="D222" s="96">
        <v>1</v>
      </c>
      <c r="E222" s="96" t="s">
        <v>492</v>
      </c>
      <c r="F222" s="86"/>
      <c r="G222" s="97" t="s">
        <v>535</v>
      </c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</row>
    <row r="223" spans="1:63">
      <c r="A223" s="84">
        <v>219</v>
      </c>
      <c r="B223" s="90" t="s">
        <v>362</v>
      </c>
      <c r="C223" s="85"/>
      <c r="D223" s="96">
        <v>1</v>
      </c>
      <c r="E223" s="96" t="s">
        <v>468</v>
      </c>
      <c r="F223" s="86"/>
      <c r="G223" s="97" t="s">
        <v>535</v>
      </c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</row>
    <row r="224" spans="1:63">
      <c r="A224" s="84">
        <v>220</v>
      </c>
      <c r="B224" s="90" t="s">
        <v>363</v>
      </c>
      <c r="C224" s="85"/>
      <c r="D224" s="96">
        <v>1</v>
      </c>
      <c r="E224" s="96" t="s">
        <v>450</v>
      </c>
      <c r="F224" s="86"/>
      <c r="G224" s="97" t="s">
        <v>535</v>
      </c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</row>
    <row r="225" spans="1:63">
      <c r="A225" s="84">
        <v>221</v>
      </c>
      <c r="B225" s="90" t="s">
        <v>364</v>
      </c>
      <c r="C225" s="85"/>
      <c r="D225" s="96">
        <v>1</v>
      </c>
      <c r="E225" s="96" t="s">
        <v>468</v>
      </c>
      <c r="F225" s="86"/>
      <c r="G225" s="97" t="s">
        <v>535</v>
      </c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</row>
    <row r="226" spans="1:63">
      <c r="A226" s="84">
        <v>222</v>
      </c>
      <c r="B226" s="90" t="s">
        <v>365</v>
      </c>
      <c r="C226" s="85"/>
      <c r="D226" s="96">
        <v>1</v>
      </c>
      <c r="E226" s="96" t="s">
        <v>473</v>
      </c>
      <c r="F226" s="86"/>
      <c r="G226" s="97" t="s">
        <v>535</v>
      </c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</row>
    <row r="227" spans="1:63">
      <c r="A227" s="84">
        <v>223</v>
      </c>
      <c r="B227" s="90" t="s">
        <v>366</v>
      </c>
      <c r="C227" s="85"/>
      <c r="D227" s="96">
        <v>1</v>
      </c>
      <c r="E227" s="96" t="s">
        <v>468</v>
      </c>
      <c r="F227" s="86"/>
      <c r="G227" s="97" t="s">
        <v>535</v>
      </c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</row>
    <row r="228" spans="1:63">
      <c r="A228" s="84">
        <v>224</v>
      </c>
      <c r="B228" s="90" t="s">
        <v>367</v>
      </c>
      <c r="C228" s="85"/>
      <c r="D228" s="96">
        <v>1</v>
      </c>
      <c r="E228" s="96" t="s">
        <v>479</v>
      </c>
      <c r="F228" s="86"/>
      <c r="G228" s="97" t="s">
        <v>535</v>
      </c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</row>
    <row r="229" spans="1:63">
      <c r="A229" s="84">
        <v>225</v>
      </c>
      <c r="B229" s="90" t="s">
        <v>368</v>
      </c>
      <c r="C229" s="85"/>
      <c r="D229" s="96">
        <v>1</v>
      </c>
      <c r="E229" s="96" t="s">
        <v>512</v>
      </c>
      <c r="F229" s="86"/>
      <c r="G229" s="97" t="s">
        <v>535</v>
      </c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</row>
    <row r="230" spans="1:63">
      <c r="A230" s="84">
        <v>226</v>
      </c>
      <c r="B230" s="90" t="s">
        <v>369</v>
      </c>
      <c r="C230" s="85"/>
      <c r="D230" s="96">
        <v>1</v>
      </c>
      <c r="E230" s="96" t="s">
        <v>482</v>
      </c>
      <c r="F230" s="86"/>
      <c r="G230" s="97" t="s">
        <v>535</v>
      </c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</row>
    <row r="231" spans="1:63">
      <c r="A231" s="84">
        <v>227</v>
      </c>
      <c r="B231" s="90" t="s">
        <v>370</v>
      </c>
      <c r="C231" s="85"/>
      <c r="D231" s="96">
        <v>1</v>
      </c>
      <c r="E231" s="96" t="s">
        <v>456</v>
      </c>
      <c r="F231" s="86"/>
      <c r="G231" s="97" t="s">
        <v>535</v>
      </c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</row>
    <row r="232" spans="1:63">
      <c r="A232" s="84">
        <v>228</v>
      </c>
      <c r="B232" s="90" t="s">
        <v>371</v>
      </c>
      <c r="C232" s="85"/>
      <c r="D232" s="96">
        <v>1</v>
      </c>
      <c r="E232" s="96" t="s">
        <v>514</v>
      </c>
      <c r="F232" s="86"/>
      <c r="G232" s="97" t="s">
        <v>535</v>
      </c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</row>
    <row r="233" spans="1:63">
      <c r="A233" s="84">
        <v>229</v>
      </c>
      <c r="B233" s="90" t="s">
        <v>371</v>
      </c>
      <c r="C233" s="85"/>
      <c r="D233" s="96">
        <v>2</v>
      </c>
      <c r="E233" s="96" t="s">
        <v>459</v>
      </c>
      <c r="F233" s="86"/>
      <c r="G233" s="97" t="s">
        <v>535</v>
      </c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</row>
    <row r="234" spans="1:63">
      <c r="A234" s="84">
        <v>230</v>
      </c>
      <c r="B234" s="88" t="s">
        <v>372</v>
      </c>
      <c r="C234" s="85"/>
      <c r="D234" s="95">
        <v>1</v>
      </c>
      <c r="E234" s="95" t="s">
        <v>469</v>
      </c>
      <c r="F234" s="86"/>
      <c r="G234" s="97" t="s">
        <v>535</v>
      </c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</row>
    <row r="235" spans="1:63">
      <c r="A235" s="84">
        <v>231</v>
      </c>
      <c r="B235" s="88" t="s">
        <v>373</v>
      </c>
      <c r="C235" s="85"/>
      <c r="D235" s="95">
        <v>1</v>
      </c>
      <c r="E235" s="95" t="s">
        <v>469</v>
      </c>
      <c r="F235" s="86"/>
      <c r="G235" s="97" t="s">
        <v>535</v>
      </c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</row>
    <row r="236" spans="1:63">
      <c r="A236" s="84">
        <v>232</v>
      </c>
      <c r="B236" s="88" t="s">
        <v>374</v>
      </c>
      <c r="C236" s="85"/>
      <c r="D236" s="95">
        <v>1</v>
      </c>
      <c r="E236" s="95" t="s">
        <v>470</v>
      </c>
      <c r="F236" s="86"/>
      <c r="G236" s="97" t="s">
        <v>535</v>
      </c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</row>
    <row r="237" spans="1:63">
      <c r="A237" s="84">
        <v>233</v>
      </c>
      <c r="B237" s="88" t="s">
        <v>375</v>
      </c>
      <c r="C237" s="85"/>
      <c r="D237" s="95">
        <v>1</v>
      </c>
      <c r="E237" s="95" t="s">
        <v>491</v>
      </c>
      <c r="F237" s="86"/>
      <c r="G237" s="97" t="s">
        <v>535</v>
      </c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</row>
    <row r="238" spans="1:63">
      <c r="A238" s="84">
        <v>234</v>
      </c>
      <c r="B238" s="88" t="s">
        <v>376</v>
      </c>
      <c r="C238" s="85"/>
      <c r="D238" s="95">
        <v>1</v>
      </c>
      <c r="E238" s="95" t="s">
        <v>455</v>
      </c>
      <c r="F238" s="86"/>
      <c r="G238" s="97" t="s">
        <v>535</v>
      </c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</row>
    <row r="239" spans="1:63">
      <c r="A239" s="84">
        <v>235</v>
      </c>
      <c r="B239" s="88" t="s">
        <v>377</v>
      </c>
      <c r="C239" s="85"/>
      <c r="D239" s="95">
        <v>1</v>
      </c>
      <c r="E239" s="95" t="s">
        <v>455</v>
      </c>
      <c r="F239" s="86"/>
      <c r="G239" s="97" t="s">
        <v>535</v>
      </c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</row>
    <row r="240" spans="1:63">
      <c r="A240" s="84">
        <v>236</v>
      </c>
      <c r="B240" s="88" t="s">
        <v>378</v>
      </c>
      <c r="C240" s="85"/>
      <c r="D240" s="95">
        <v>1</v>
      </c>
      <c r="E240" s="95" t="s">
        <v>455</v>
      </c>
      <c r="F240" s="86"/>
      <c r="G240" s="97" t="s">
        <v>535</v>
      </c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</row>
    <row r="241" spans="1:63">
      <c r="A241" s="84">
        <v>237</v>
      </c>
      <c r="B241" s="88" t="s">
        <v>379</v>
      </c>
      <c r="C241" s="85"/>
      <c r="D241" s="95">
        <v>1</v>
      </c>
      <c r="E241" s="95" t="s">
        <v>455</v>
      </c>
      <c r="F241" s="86"/>
      <c r="G241" s="97" t="s">
        <v>535</v>
      </c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</row>
    <row r="242" spans="1:63">
      <c r="A242" s="84">
        <v>238</v>
      </c>
      <c r="B242" s="88" t="s">
        <v>380</v>
      </c>
      <c r="C242" s="85"/>
      <c r="D242" s="95">
        <v>1</v>
      </c>
      <c r="E242" s="95" t="s">
        <v>455</v>
      </c>
      <c r="F242" s="86"/>
      <c r="G242" s="97" t="s">
        <v>535</v>
      </c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</row>
    <row r="243" spans="1:63">
      <c r="A243" s="84">
        <v>239</v>
      </c>
      <c r="B243" s="88" t="s">
        <v>381</v>
      </c>
      <c r="C243" s="85"/>
      <c r="D243" s="95">
        <v>1</v>
      </c>
      <c r="E243" s="95" t="s">
        <v>455</v>
      </c>
      <c r="F243" s="86"/>
      <c r="G243" s="97" t="s">
        <v>535</v>
      </c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</row>
    <row r="244" spans="1:63">
      <c r="A244" s="84">
        <v>240</v>
      </c>
      <c r="B244" s="88" t="s">
        <v>382</v>
      </c>
      <c r="C244" s="85"/>
      <c r="D244" s="95">
        <v>1</v>
      </c>
      <c r="E244" s="95" t="s">
        <v>455</v>
      </c>
      <c r="F244" s="86"/>
      <c r="G244" s="97" t="s">
        <v>535</v>
      </c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</row>
    <row r="245" spans="1:63">
      <c r="A245" s="84">
        <v>241</v>
      </c>
      <c r="B245" s="88" t="s">
        <v>383</v>
      </c>
      <c r="C245" s="85"/>
      <c r="D245" s="95">
        <v>1</v>
      </c>
      <c r="E245" s="95" t="s">
        <v>455</v>
      </c>
      <c r="F245" s="86"/>
      <c r="G245" s="97" t="s">
        <v>535</v>
      </c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</row>
    <row r="246" spans="1:63">
      <c r="A246" s="84">
        <v>242</v>
      </c>
      <c r="B246" s="88" t="s">
        <v>384</v>
      </c>
      <c r="C246" s="85"/>
      <c r="D246" s="95">
        <v>1</v>
      </c>
      <c r="E246" s="95" t="s">
        <v>455</v>
      </c>
      <c r="F246" s="86"/>
      <c r="G246" s="97" t="s">
        <v>535</v>
      </c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</row>
    <row r="247" spans="1:63">
      <c r="A247" s="84">
        <v>243</v>
      </c>
      <c r="B247" s="88" t="s">
        <v>385</v>
      </c>
      <c r="C247" s="85"/>
      <c r="D247" s="95">
        <v>1</v>
      </c>
      <c r="E247" s="95" t="s">
        <v>455</v>
      </c>
      <c r="F247" s="86"/>
      <c r="G247" s="97" t="s">
        <v>535</v>
      </c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</row>
    <row r="248" spans="1:63" ht="25.5">
      <c r="A248" s="84">
        <v>244</v>
      </c>
      <c r="B248" s="88" t="s">
        <v>386</v>
      </c>
      <c r="C248" s="85"/>
      <c r="D248" s="95">
        <v>1</v>
      </c>
      <c r="E248" s="95" t="s">
        <v>465</v>
      </c>
      <c r="F248" s="86"/>
      <c r="G248" s="97" t="s">
        <v>535</v>
      </c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</row>
    <row r="249" spans="1:63">
      <c r="A249" s="84">
        <v>245</v>
      </c>
      <c r="B249" s="88" t="s">
        <v>387</v>
      </c>
      <c r="C249" s="85"/>
      <c r="D249" s="95">
        <v>1</v>
      </c>
      <c r="E249" s="95" t="s">
        <v>459</v>
      </c>
      <c r="F249" s="86"/>
      <c r="G249" s="97" t="s">
        <v>535</v>
      </c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</row>
    <row r="250" spans="1:63">
      <c r="A250" s="84">
        <v>246</v>
      </c>
      <c r="B250" s="88" t="s">
        <v>388</v>
      </c>
      <c r="C250" s="85"/>
      <c r="D250" s="95">
        <v>1</v>
      </c>
      <c r="E250" s="95" t="s">
        <v>496</v>
      </c>
      <c r="F250" s="86"/>
      <c r="G250" s="97" t="s">
        <v>535</v>
      </c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</row>
    <row r="251" spans="1:63">
      <c r="A251" s="84">
        <v>247</v>
      </c>
      <c r="B251" s="87" t="s">
        <v>389</v>
      </c>
      <c r="C251" s="85"/>
      <c r="D251" s="95">
        <v>1</v>
      </c>
      <c r="E251" s="95" t="s">
        <v>516</v>
      </c>
      <c r="F251" s="86"/>
      <c r="G251" s="97" t="s">
        <v>535</v>
      </c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</row>
    <row r="252" spans="1:63">
      <c r="A252" s="84">
        <v>248</v>
      </c>
      <c r="B252" s="87" t="s">
        <v>390</v>
      </c>
      <c r="C252" s="85"/>
      <c r="D252" s="95">
        <v>1</v>
      </c>
      <c r="E252" s="95" t="s">
        <v>516</v>
      </c>
      <c r="F252" s="86"/>
      <c r="G252" s="97" t="s">
        <v>535</v>
      </c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</row>
    <row r="253" spans="1:63">
      <c r="A253" s="84">
        <v>249</v>
      </c>
      <c r="B253" s="87" t="s">
        <v>391</v>
      </c>
      <c r="C253" s="85"/>
      <c r="D253" s="95">
        <v>1</v>
      </c>
      <c r="E253" s="95" t="s">
        <v>495</v>
      </c>
      <c r="F253" s="86"/>
      <c r="G253" s="97" t="s">
        <v>535</v>
      </c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</row>
    <row r="254" spans="1:63">
      <c r="A254" s="84">
        <v>250</v>
      </c>
      <c r="B254" s="87" t="s">
        <v>392</v>
      </c>
      <c r="C254" s="85"/>
      <c r="D254" s="95">
        <v>1</v>
      </c>
      <c r="E254" s="95" t="s">
        <v>456</v>
      </c>
      <c r="F254" s="86"/>
      <c r="G254" s="97" t="s">
        <v>535</v>
      </c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</row>
    <row r="255" spans="1:63">
      <c r="A255" s="84">
        <v>251</v>
      </c>
      <c r="B255" s="87" t="s">
        <v>393</v>
      </c>
      <c r="C255" s="85"/>
      <c r="D255" s="95">
        <v>1</v>
      </c>
      <c r="E255" s="95" t="s">
        <v>456</v>
      </c>
      <c r="F255" s="86"/>
      <c r="G255" s="97" t="s">
        <v>535</v>
      </c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</row>
    <row r="256" spans="1:63">
      <c r="A256" s="84">
        <v>252</v>
      </c>
      <c r="B256" s="87" t="s">
        <v>394</v>
      </c>
      <c r="C256" s="85"/>
      <c r="D256" s="95">
        <v>1</v>
      </c>
      <c r="E256" s="95" t="s">
        <v>456</v>
      </c>
      <c r="F256" s="86"/>
      <c r="G256" s="97" t="s">
        <v>535</v>
      </c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</row>
    <row r="257" spans="1:63">
      <c r="A257" s="84">
        <v>253</v>
      </c>
      <c r="B257" s="87" t="s">
        <v>395</v>
      </c>
      <c r="C257" s="85"/>
      <c r="D257" s="95">
        <v>1</v>
      </c>
      <c r="E257" s="95" t="s">
        <v>456</v>
      </c>
      <c r="F257" s="86"/>
      <c r="G257" s="97" t="s">
        <v>535</v>
      </c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</row>
    <row r="258" spans="1:63">
      <c r="A258" s="84">
        <v>254</v>
      </c>
      <c r="B258" s="87" t="s">
        <v>396</v>
      </c>
      <c r="C258" s="85"/>
      <c r="D258" s="95">
        <v>1</v>
      </c>
      <c r="E258" s="95" t="s">
        <v>456</v>
      </c>
      <c r="F258" s="86"/>
      <c r="G258" s="97" t="s">
        <v>535</v>
      </c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</row>
    <row r="259" spans="1:63">
      <c r="A259" s="84">
        <v>255</v>
      </c>
      <c r="B259" s="87" t="s">
        <v>397</v>
      </c>
      <c r="C259" s="85"/>
      <c r="D259" s="95">
        <v>1</v>
      </c>
      <c r="E259" s="95" t="s">
        <v>456</v>
      </c>
      <c r="F259" s="86"/>
      <c r="G259" s="97" t="s">
        <v>535</v>
      </c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</row>
    <row r="260" spans="1:63">
      <c r="A260" s="84">
        <v>256</v>
      </c>
      <c r="B260" s="87" t="s">
        <v>398</v>
      </c>
      <c r="C260" s="85"/>
      <c r="D260" s="95">
        <v>1</v>
      </c>
      <c r="E260" s="95" t="s">
        <v>456</v>
      </c>
      <c r="F260" s="86"/>
      <c r="G260" s="97" t="s">
        <v>535</v>
      </c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</row>
    <row r="261" spans="1:63">
      <c r="A261" s="84">
        <v>257</v>
      </c>
      <c r="B261" s="87" t="s">
        <v>399</v>
      </c>
      <c r="C261" s="85"/>
      <c r="D261" s="95">
        <v>1</v>
      </c>
      <c r="E261" s="95" t="s">
        <v>456</v>
      </c>
      <c r="F261" s="86"/>
      <c r="G261" s="97" t="s">
        <v>535</v>
      </c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</row>
    <row r="262" spans="1:63">
      <c r="A262" s="84">
        <v>258</v>
      </c>
      <c r="B262" s="87" t="s">
        <v>400</v>
      </c>
      <c r="C262" s="85"/>
      <c r="D262" s="95">
        <v>1</v>
      </c>
      <c r="E262" s="95" t="s">
        <v>456</v>
      </c>
      <c r="F262" s="86"/>
      <c r="G262" s="97" t="s">
        <v>535</v>
      </c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</row>
    <row r="263" spans="1:63">
      <c r="A263" s="84">
        <v>259</v>
      </c>
      <c r="B263" s="87" t="s">
        <v>401</v>
      </c>
      <c r="C263" s="85"/>
      <c r="D263" s="95">
        <v>1</v>
      </c>
      <c r="E263" s="95" t="s">
        <v>456</v>
      </c>
      <c r="F263" s="86"/>
      <c r="G263" s="97" t="s">
        <v>535</v>
      </c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</row>
    <row r="264" spans="1:63">
      <c r="A264" s="84">
        <v>260</v>
      </c>
      <c r="B264" s="87" t="s">
        <v>402</v>
      </c>
      <c r="C264" s="85"/>
      <c r="D264" s="95">
        <v>1</v>
      </c>
      <c r="E264" s="95" t="s">
        <v>456</v>
      </c>
      <c r="F264" s="86"/>
      <c r="G264" s="97" t="s">
        <v>535</v>
      </c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</row>
    <row r="265" spans="1:63">
      <c r="A265" s="84">
        <v>261</v>
      </c>
      <c r="B265" s="87" t="s">
        <v>403</v>
      </c>
      <c r="C265" s="85"/>
      <c r="D265" s="95">
        <v>1</v>
      </c>
      <c r="E265" s="95" t="s">
        <v>456</v>
      </c>
      <c r="F265" s="86"/>
      <c r="G265" s="97" t="s">
        <v>535</v>
      </c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</row>
    <row r="266" spans="1:63">
      <c r="A266" s="84">
        <v>262</v>
      </c>
      <c r="B266" s="87" t="s">
        <v>404</v>
      </c>
      <c r="C266" s="85"/>
      <c r="D266" s="95">
        <v>1</v>
      </c>
      <c r="E266" s="95" t="s">
        <v>456</v>
      </c>
      <c r="F266" s="86"/>
      <c r="G266" s="97" t="s">
        <v>535</v>
      </c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</row>
    <row r="267" spans="1:63">
      <c r="A267" s="84">
        <v>263</v>
      </c>
      <c r="B267" s="87" t="s">
        <v>405</v>
      </c>
      <c r="C267" s="85"/>
      <c r="D267" s="95">
        <v>1</v>
      </c>
      <c r="E267" s="95" t="s">
        <v>456</v>
      </c>
      <c r="F267" s="86"/>
      <c r="G267" s="97" t="s">
        <v>535</v>
      </c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</row>
    <row r="268" spans="1:63">
      <c r="A268" s="84">
        <v>264</v>
      </c>
      <c r="B268" s="87" t="s">
        <v>406</v>
      </c>
      <c r="C268" s="85"/>
      <c r="D268" s="95">
        <v>1</v>
      </c>
      <c r="E268" s="95" t="s">
        <v>456</v>
      </c>
      <c r="F268" s="86"/>
      <c r="G268" s="97" t="s">
        <v>535</v>
      </c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</row>
    <row r="269" spans="1:63">
      <c r="A269" s="84">
        <v>265</v>
      </c>
      <c r="B269" s="87" t="s">
        <v>407</v>
      </c>
      <c r="C269" s="85"/>
      <c r="D269" s="95">
        <v>1</v>
      </c>
      <c r="E269" s="95" t="s">
        <v>456</v>
      </c>
      <c r="F269" s="86"/>
      <c r="G269" s="97" t="s">
        <v>535</v>
      </c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</row>
    <row r="270" spans="1:63">
      <c r="A270" s="84">
        <v>266</v>
      </c>
      <c r="B270" s="87" t="s">
        <v>408</v>
      </c>
      <c r="C270" s="85"/>
      <c r="D270" s="95">
        <v>1</v>
      </c>
      <c r="E270" s="95" t="s">
        <v>456</v>
      </c>
      <c r="F270" s="86"/>
      <c r="G270" s="97" t="s">
        <v>535</v>
      </c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</row>
    <row r="271" spans="1:63">
      <c r="A271" s="84">
        <v>267</v>
      </c>
      <c r="B271" s="87" t="s">
        <v>409</v>
      </c>
      <c r="C271" s="85"/>
      <c r="D271" s="95">
        <v>1</v>
      </c>
      <c r="E271" s="95" t="s">
        <v>456</v>
      </c>
      <c r="F271" s="86"/>
      <c r="G271" s="97" t="s">
        <v>535</v>
      </c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</row>
    <row r="272" spans="1:63">
      <c r="A272" s="84">
        <v>268</v>
      </c>
      <c r="B272" s="87" t="s">
        <v>410</v>
      </c>
      <c r="C272" s="85"/>
      <c r="D272" s="95">
        <v>1</v>
      </c>
      <c r="E272" s="95" t="s">
        <v>456</v>
      </c>
      <c r="F272" s="86"/>
      <c r="G272" s="97" t="s">
        <v>535</v>
      </c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</row>
    <row r="273" spans="1:63">
      <c r="A273" s="84">
        <v>269</v>
      </c>
      <c r="B273" s="87" t="s">
        <v>411</v>
      </c>
      <c r="C273" s="85"/>
      <c r="D273" s="95">
        <v>1</v>
      </c>
      <c r="E273" s="95" t="s">
        <v>456</v>
      </c>
      <c r="F273" s="86"/>
      <c r="G273" s="97" t="s">
        <v>535</v>
      </c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</row>
    <row r="274" spans="1:63">
      <c r="A274" s="84">
        <v>270</v>
      </c>
      <c r="B274" s="87" t="s">
        <v>412</v>
      </c>
      <c r="C274" s="85"/>
      <c r="D274" s="95">
        <v>1</v>
      </c>
      <c r="E274" s="95" t="s">
        <v>456</v>
      </c>
      <c r="F274" s="86"/>
      <c r="G274" s="97" t="s">
        <v>535</v>
      </c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</row>
    <row r="275" spans="1:63">
      <c r="A275" s="84">
        <v>271</v>
      </c>
      <c r="B275" s="87" t="s">
        <v>413</v>
      </c>
      <c r="C275" s="85"/>
      <c r="D275" s="95">
        <v>1</v>
      </c>
      <c r="E275" s="95" t="s">
        <v>456</v>
      </c>
      <c r="F275" s="86"/>
      <c r="G275" s="97" t="s">
        <v>535</v>
      </c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</row>
    <row r="276" spans="1:63">
      <c r="A276" s="84">
        <v>272</v>
      </c>
      <c r="B276" s="87" t="s">
        <v>414</v>
      </c>
      <c r="C276" s="85"/>
      <c r="D276" s="95">
        <v>1</v>
      </c>
      <c r="E276" s="95" t="s">
        <v>456</v>
      </c>
      <c r="F276" s="86"/>
      <c r="G276" s="97" t="s">
        <v>535</v>
      </c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</row>
    <row r="277" spans="1:63">
      <c r="A277" s="84">
        <v>273</v>
      </c>
      <c r="B277" s="87" t="s">
        <v>415</v>
      </c>
      <c r="C277" s="85"/>
      <c r="D277" s="95">
        <v>1</v>
      </c>
      <c r="E277" s="95" t="s">
        <v>456</v>
      </c>
      <c r="F277" s="86"/>
      <c r="G277" s="97" t="s">
        <v>535</v>
      </c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</row>
    <row r="278" spans="1:63">
      <c r="A278" s="84">
        <v>274</v>
      </c>
      <c r="B278" s="87" t="s">
        <v>416</v>
      </c>
      <c r="C278" s="85"/>
      <c r="D278" s="95">
        <v>1</v>
      </c>
      <c r="E278" s="95" t="s">
        <v>456</v>
      </c>
      <c r="F278" s="86"/>
      <c r="G278" s="97" t="s">
        <v>535</v>
      </c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</row>
    <row r="279" spans="1:63">
      <c r="A279" s="84">
        <v>275</v>
      </c>
      <c r="B279" s="87" t="s">
        <v>417</v>
      </c>
      <c r="C279" s="85"/>
      <c r="D279" s="95">
        <v>1</v>
      </c>
      <c r="E279" s="95" t="s">
        <v>456</v>
      </c>
      <c r="F279" s="86"/>
      <c r="G279" s="97" t="s">
        <v>535</v>
      </c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</row>
    <row r="280" spans="1:63">
      <c r="A280" s="84">
        <v>276</v>
      </c>
      <c r="B280" s="87" t="s">
        <v>418</v>
      </c>
      <c r="C280" s="85"/>
      <c r="D280" s="95">
        <v>1</v>
      </c>
      <c r="E280" s="95" t="s">
        <v>456</v>
      </c>
      <c r="F280" s="86"/>
      <c r="G280" s="97" t="s">
        <v>535</v>
      </c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</row>
    <row r="281" spans="1:63">
      <c r="A281" s="84">
        <v>277</v>
      </c>
      <c r="B281" s="87" t="s">
        <v>419</v>
      </c>
      <c r="C281" s="85"/>
      <c r="D281" s="95">
        <v>1</v>
      </c>
      <c r="E281" s="95" t="s">
        <v>456</v>
      </c>
      <c r="F281" s="86"/>
      <c r="G281" s="97" t="s">
        <v>535</v>
      </c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</row>
    <row r="282" spans="1:63">
      <c r="A282" s="84">
        <v>278</v>
      </c>
      <c r="B282" s="87" t="s">
        <v>420</v>
      </c>
      <c r="C282" s="85"/>
      <c r="D282" s="95">
        <v>1</v>
      </c>
      <c r="E282" s="95" t="s">
        <v>456</v>
      </c>
      <c r="F282" s="86"/>
      <c r="G282" s="97" t="s">
        <v>535</v>
      </c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</row>
    <row r="283" spans="1:63">
      <c r="A283" s="84">
        <v>279</v>
      </c>
      <c r="B283" s="87" t="s">
        <v>421</v>
      </c>
      <c r="C283" s="85"/>
      <c r="D283" s="95">
        <v>1</v>
      </c>
      <c r="E283" s="95" t="s">
        <v>456</v>
      </c>
      <c r="F283" s="86"/>
      <c r="G283" s="97" t="s">
        <v>535</v>
      </c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</row>
    <row r="284" spans="1:63">
      <c r="A284" s="84">
        <v>280</v>
      </c>
      <c r="B284" s="87" t="s">
        <v>422</v>
      </c>
      <c r="C284" s="85"/>
      <c r="D284" s="95">
        <v>1</v>
      </c>
      <c r="E284" s="95" t="s">
        <v>456</v>
      </c>
      <c r="F284" s="86"/>
      <c r="G284" s="97" t="s">
        <v>535</v>
      </c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</row>
    <row r="285" spans="1:63">
      <c r="A285" s="84">
        <v>281</v>
      </c>
      <c r="B285" s="87" t="s">
        <v>423</v>
      </c>
      <c r="C285" s="85"/>
      <c r="D285" s="95">
        <v>1</v>
      </c>
      <c r="E285" s="95" t="s">
        <v>456</v>
      </c>
      <c r="F285" s="86"/>
      <c r="G285" s="97" t="s">
        <v>535</v>
      </c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</row>
    <row r="286" spans="1:63">
      <c r="A286" s="84">
        <v>282</v>
      </c>
      <c r="B286" s="87" t="s">
        <v>424</v>
      </c>
      <c r="C286" s="85"/>
      <c r="D286" s="95">
        <v>1</v>
      </c>
      <c r="E286" s="95" t="s">
        <v>456</v>
      </c>
      <c r="F286" s="86"/>
      <c r="G286" s="97" t="s">
        <v>535</v>
      </c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</row>
    <row r="287" spans="1:63">
      <c r="A287" s="84">
        <v>283</v>
      </c>
      <c r="B287" s="87" t="s">
        <v>425</v>
      </c>
      <c r="C287" s="85"/>
      <c r="D287" s="95">
        <v>1</v>
      </c>
      <c r="E287" s="95" t="s">
        <v>456</v>
      </c>
      <c r="F287" s="86"/>
      <c r="G287" s="97" t="s">
        <v>535</v>
      </c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</row>
    <row r="288" spans="1:63">
      <c r="A288" s="84">
        <v>284</v>
      </c>
      <c r="B288" s="87" t="s">
        <v>426</v>
      </c>
      <c r="C288" s="85"/>
      <c r="D288" s="95">
        <v>1</v>
      </c>
      <c r="E288" s="95" t="s">
        <v>456</v>
      </c>
      <c r="F288" s="86"/>
      <c r="G288" s="97" t="s">
        <v>535</v>
      </c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</row>
    <row r="289" spans="1:63">
      <c r="A289" s="84">
        <v>285</v>
      </c>
      <c r="B289" s="87" t="s">
        <v>427</v>
      </c>
      <c r="C289" s="85"/>
      <c r="D289" s="95">
        <v>1</v>
      </c>
      <c r="E289" s="95" t="s">
        <v>456</v>
      </c>
      <c r="F289" s="86"/>
      <c r="G289" s="97" t="s">
        <v>535</v>
      </c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</row>
    <row r="290" spans="1:63">
      <c r="A290" s="84">
        <v>286</v>
      </c>
      <c r="B290" s="87" t="s">
        <v>428</v>
      </c>
      <c r="C290" s="85"/>
      <c r="D290" s="95">
        <v>1</v>
      </c>
      <c r="E290" s="95" t="s">
        <v>456</v>
      </c>
      <c r="F290" s="86"/>
      <c r="G290" s="97" t="s">
        <v>535</v>
      </c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</row>
    <row r="291" spans="1:63">
      <c r="A291" s="84">
        <v>287</v>
      </c>
      <c r="B291" s="87" t="s">
        <v>429</v>
      </c>
      <c r="C291" s="85"/>
      <c r="D291" s="95">
        <v>1</v>
      </c>
      <c r="E291" s="95" t="s">
        <v>456</v>
      </c>
      <c r="F291" s="86"/>
      <c r="G291" s="97" t="s">
        <v>535</v>
      </c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</row>
    <row r="292" spans="1:63">
      <c r="A292" s="84">
        <v>288</v>
      </c>
      <c r="B292" s="88" t="s">
        <v>430</v>
      </c>
      <c r="C292" s="85"/>
      <c r="D292" s="95">
        <v>1</v>
      </c>
      <c r="E292" s="95" t="s">
        <v>456</v>
      </c>
      <c r="F292" s="86"/>
      <c r="G292" s="97" t="s">
        <v>535</v>
      </c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</row>
    <row r="293" spans="1:63">
      <c r="A293" s="84">
        <v>289</v>
      </c>
      <c r="B293" s="88" t="s">
        <v>431</v>
      </c>
      <c r="C293" s="85"/>
      <c r="D293" s="95">
        <v>1</v>
      </c>
      <c r="E293" s="95" t="s">
        <v>456</v>
      </c>
      <c r="F293" s="86"/>
      <c r="G293" s="97" t="s">
        <v>535</v>
      </c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</row>
    <row r="294" spans="1:63">
      <c r="A294" s="84">
        <v>290</v>
      </c>
      <c r="B294" s="88" t="s">
        <v>432</v>
      </c>
      <c r="C294" s="85"/>
      <c r="D294" s="95">
        <v>1</v>
      </c>
      <c r="E294" s="95" t="s">
        <v>456</v>
      </c>
      <c r="F294" s="86"/>
      <c r="G294" s="97" t="s">
        <v>535</v>
      </c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</row>
    <row r="295" spans="1:63">
      <c r="A295" s="84">
        <v>291</v>
      </c>
      <c r="B295" s="88" t="s">
        <v>433</v>
      </c>
      <c r="C295" s="85"/>
      <c r="D295" s="95">
        <v>1</v>
      </c>
      <c r="E295" s="95" t="s">
        <v>456</v>
      </c>
      <c r="F295" s="86"/>
      <c r="G295" s="97" t="s">
        <v>535</v>
      </c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</row>
    <row r="296" spans="1:63">
      <c r="A296" s="84">
        <v>292</v>
      </c>
      <c r="B296" s="88" t="s">
        <v>434</v>
      </c>
      <c r="C296" s="85"/>
      <c r="D296" s="95">
        <v>1</v>
      </c>
      <c r="E296" s="95" t="s">
        <v>456</v>
      </c>
      <c r="F296" s="86"/>
      <c r="G296" s="97" t="s">
        <v>535</v>
      </c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</row>
    <row r="297" spans="1:63">
      <c r="A297" s="84">
        <v>293</v>
      </c>
      <c r="B297" s="88" t="s">
        <v>435</v>
      </c>
      <c r="C297" s="85"/>
      <c r="D297" s="95">
        <v>1</v>
      </c>
      <c r="E297" s="95" t="s">
        <v>456</v>
      </c>
      <c r="F297" s="86"/>
      <c r="G297" s="97" t="s">
        <v>535</v>
      </c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</row>
    <row r="298" spans="1:63">
      <c r="A298" s="84">
        <v>294</v>
      </c>
      <c r="B298" s="88" t="s">
        <v>436</v>
      </c>
      <c r="C298" s="85"/>
      <c r="D298" s="95">
        <v>1</v>
      </c>
      <c r="E298" s="95" t="s">
        <v>456</v>
      </c>
      <c r="F298" s="86"/>
      <c r="G298" s="97" t="s">
        <v>535</v>
      </c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</row>
    <row r="299" spans="1:63">
      <c r="A299" s="84">
        <v>295</v>
      </c>
      <c r="B299" s="88" t="s">
        <v>437</v>
      </c>
      <c r="C299" s="85"/>
      <c r="D299" s="95">
        <v>1</v>
      </c>
      <c r="E299" s="95" t="s">
        <v>456</v>
      </c>
      <c r="F299" s="86"/>
      <c r="G299" s="97" t="s">
        <v>535</v>
      </c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</row>
    <row r="300" spans="1:63">
      <c r="A300" s="84">
        <v>296</v>
      </c>
      <c r="B300" s="88" t="s">
        <v>438</v>
      </c>
      <c r="C300" s="85"/>
      <c r="D300" s="95">
        <v>1</v>
      </c>
      <c r="E300" s="95" t="s">
        <v>456</v>
      </c>
      <c r="F300" s="86"/>
      <c r="G300" s="97" t="s">
        <v>535</v>
      </c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</row>
    <row r="301" spans="1:63" ht="38.25">
      <c r="A301" s="84">
        <v>297</v>
      </c>
      <c r="B301" s="88" t="s">
        <v>439</v>
      </c>
      <c r="C301" s="85"/>
      <c r="D301" s="95">
        <v>1</v>
      </c>
      <c r="E301" s="95" t="s">
        <v>456</v>
      </c>
      <c r="F301" s="86"/>
      <c r="G301" s="97" t="s">
        <v>535</v>
      </c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</row>
    <row r="302" spans="1:63">
      <c r="A302" s="84">
        <v>298</v>
      </c>
      <c r="B302" s="88" t="s">
        <v>440</v>
      </c>
      <c r="C302" s="85"/>
      <c r="D302" s="95">
        <v>1</v>
      </c>
      <c r="E302" s="95" t="s">
        <v>516</v>
      </c>
      <c r="F302" s="86"/>
      <c r="G302" s="97" t="s">
        <v>535</v>
      </c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</row>
    <row r="303" spans="1:63">
      <c r="A303" s="84">
        <v>299</v>
      </c>
      <c r="B303" s="88" t="s">
        <v>441</v>
      </c>
      <c r="C303" s="85"/>
      <c r="D303" s="95">
        <v>1</v>
      </c>
      <c r="E303" s="95" t="s">
        <v>498</v>
      </c>
      <c r="F303" s="86"/>
      <c r="G303" s="97" t="s">
        <v>535</v>
      </c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</row>
    <row r="304" spans="1:63">
      <c r="A304" s="84">
        <v>300</v>
      </c>
      <c r="B304" s="88" t="s">
        <v>442</v>
      </c>
      <c r="C304" s="85"/>
      <c r="D304" s="95">
        <v>1</v>
      </c>
      <c r="E304" s="95" t="s">
        <v>482</v>
      </c>
      <c r="F304" s="86"/>
      <c r="G304" s="97" t="s">
        <v>535</v>
      </c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</row>
    <row r="305" spans="1:63">
      <c r="A305" s="84">
        <v>301</v>
      </c>
      <c r="B305" s="88" t="s">
        <v>443</v>
      </c>
      <c r="C305" s="85"/>
      <c r="D305" s="95">
        <v>1</v>
      </c>
      <c r="E305" s="95" t="s">
        <v>471</v>
      </c>
      <c r="F305" s="86"/>
      <c r="G305" s="97" t="s">
        <v>535</v>
      </c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</row>
    <row r="306" spans="1:63">
      <c r="A306" s="84">
        <v>302</v>
      </c>
      <c r="B306" s="88" t="s">
        <v>444</v>
      </c>
      <c r="C306" s="85"/>
      <c r="D306" s="95">
        <v>1</v>
      </c>
      <c r="E306" s="95" t="s">
        <v>472</v>
      </c>
      <c r="F306" s="86"/>
      <c r="G306" s="97" t="s">
        <v>535</v>
      </c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</row>
    <row r="307" spans="1:63" s="94" customFormat="1">
      <c r="A307" s="91">
        <v>303</v>
      </c>
      <c r="B307" s="88" t="s">
        <v>445</v>
      </c>
      <c r="C307" s="92"/>
      <c r="D307" s="95">
        <v>1</v>
      </c>
      <c r="E307" s="95" t="s">
        <v>466</v>
      </c>
      <c r="F307" s="93"/>
      <c r="G307" s="97" t="s">
        <v>535</v>
      </c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</row>
    <row r="309" spans="1:63">
      <c r="B309" s="207" t="s">
        <v>518</v>
      </c>
      <c r="C309" s="207"/>
      <c r="D309" s="43"/>
      <c r="E309" s="44"/>
      <c r="F309" s="43" t="s">
        <v>517</v>
      </c>
    </row>
    <row r="310" spans="1:63">
      <c r="B310" s="44"/>
      <c r="C310" s="45" t="s">
        <v>71</v>
      </c>
      <c r="D310" s="44"/>
      <c r="E310" s="44"/>
      <c r="F310" s="44"/>
    </row>
  </sheetData>
  <mergeCells count="10">
    <mergeCell ref="B309:C309"/>
    <mergeCell ref="F3:F4"/>
    <mergeCell ref="F1:G1"/>
    <mergeCell ref="C3:C4"/>
    <mergeCell ref="D3:D4"/>
    <mergeCell ref="A2:G2"/>
    <mergeCell ref="A3:A4"/>
    <mergeCell ref="B3:B4"/>
    <mergeCell ref="E3:E4"/>
    <mergeCell ref="G3:G4"/>
  </mergeCells>
  <printOptions horizontalCentered="1"/>
  <pageMargins left="0.23622047244094491" right="0.19685039370078741" top="0.43" bottom="0.74803149606299213" header="0.31496062992125984" footer="0.31496062992125984"/>
  <pageSetup paperSize="9" scale="9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Таб№1-1 (Числен)</vt:lpstr>
      <vt:lpstr>Таб№1-2 (ФОТ)</vt:lpstr>
      <vt:lpstr>Таб№2</vt:lpstr>
      <vt:lpstr>Таб№3</vt:lpstr>
      <vt:lpstr>Таб№4 (грант)</vt:lpstr>
      <vt:lpstr>Таб№5-1</vt:lpstr>
      <vt:lpstr>Таб№5-2</vt:lpstr>
      <vt:lpstr>Таб№6</vt:lpstr>
      <vt:lpstr>'Таб№1-1 (Числен)'!Область_печати</vt:lpstr>
      <vt:lpstr>'Таб№1-2 (ФОТ)'!Область_печати</vt:lpstr>
      <vt:lpstr>'Таб№4 (грант)'!Область_печати</vt:lpstr>
      <vt:lpstr>'Таб№5-1'!Область_печати</vt:lpstr>
      <vt:lpstr>'Таб№5-2'!Область_печати</vt:lpstr>
      <vt:lpstr>Таб№6!Область_печати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10a05_STI_1</dc:creator>
  <cp:lastModifiedBy>KINGDOM</cp:lastModifiedBy>
  <cp:lastPrinted>2019-01-19T15:08:59Z</cp:lastPrinted>
  <dcterms:created xsi:type="dcterms:W3CDTF">2017-05-11T17:14:40Z</dcterms:created>
  <dcterms:modified xsi:type="dcterms:W3CDTF">2019-01-19T15:10:27Z</dcterms:modified>
</cp:coreProperties>
</file>